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0" yWindow="29955" windowWidth="15480" windowHeight="1050" tabRatio="708" firstSheet="1" activeTab="1"/>
  </bookViews>
  <sheets>
    <sheet name="Chart1" sheetId="14" r:id="rId1"/>
    <sheet name="TIGER" sheetId="3" r:id="rId2"/>
    <sheet name="HEINEKEN" sheetId="2" r:id="rId3"/>
    <sheet name="GUINNESS" sheetId="1" r:id="rId4"/>
    <sheet name="CIGARETTES" sheetId="4" r:id="rId5"/>
    <sheet name="HOAGARDEN " sheetId="11" r:id="rId6"/>
    <sheet name="APPLE CIDER" sheetId="12" r:id="rId7"/>
    <sheet name="STRONGBOW" sheetId="10" r:id="rId8"/>
    <sheet name="PAULANAR" sheetId="13" r:id="rId9"/>
    <sheet name="KIRIN ICHIBAN" sheetId="15" r:id="rId10"/>
    <sheet name="LIQUOR AND WINE" sheetId="5" state="hidden" r:id="rId11"/>
  </sheets>
  <externalReferences>
    <externalReference r:id="rId12"/>
  </externalReferences>
  <definedNames>
    <definedName name="CustomerName">'[1]Pivot Table'!$C$9:$C$9997</definedName>
    <definedName name="DateIn">[1]Records!$B$6:$B$9997</definedName>
    <definedName name="List">[1]List!$M$6:$M$10000</definedName>
    <definedName name="_xlnm.Print_Area" localSheetId="10">'LIQUOR AND WINE'!$B$2:$AM$113</definedName>
    <definedName name="_xlnm.Print_Titles" localSheetId="10">'LIQUOR AND WINE'!$2:$13</definedName>
  </definedNames>
  <calcPr calcId="124519" calcMode="manual"/>
</workbook>
</file>

<file path=xl/calcChain.xml><?xml version="1.0" encoding="utf-8"?>
<calcChain xmlns="http://schemas.openxmlformats.org/spreadsheetml/2006/main">
  <c r="L44" i="15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N13" l="1"/>
  <c r="D14"/>
  <c r="H14" s="1"/>
  <c r="N12"/>
  <c r="L44" i="1"/>
  <c r="K44"/>
  <c r="J44"/>
  <c r="G44"/>
  <c r="F44"/>
  <c r="E44"/>
  <c r="D15" i="15" l="1"/>
  <c r="H15" s="1"/>
  <c r="N14"/>
  <c r="AM110" i="5"/>
  <c r="AM109"/>
  <c r="AM111" s="1"/>
  <c r="AM107"/>
  <c r="AM106"/>
  <c r="AM108" s="1"/>
  <c r="AM101"/>
  <c r="AM100"/>
  <c r="AM102" s="1"/>
  <c r="AM98"/>
  <c r="AM97"/>
  <c r="AM99" s="1"/>
  <c r="AM95"/>
  <c r="AM94"/>
  <c r="AM96" s="1"/>
  <c r="AM92"/>
  <c r="AM91"/>
  <c r="AM93" s="1"/>
  <c r="AM89"/>
  <c r="AM88"/>
  <c r="AM90" s="1"/>
  <c r="AM86"/>
  <c r="AM85"/>
  <c r="AM87" s="1"/>
  <c r="AM83"/>
  <c r="AM82"/>
  <c r="AM84" s="1"/>
  <c r="AM80"/>
  <c r="AM79"/>
  <c r="AM81" s="1"/>
  <c r="AM77"/>
  <c r="AM76"/>
  <c r="AM78" s="1"/>
  <c r="AM74"/>
  <c r="AM73"/>
  <c r="AM75" s="1"/>
  <c r="AM68"/>
  <c r="AM67"/>
  <c r="AM69" s="1"/>
  <c r="AM65"/>
  <c r="AM64"/>
  <c r="AM66" s="1"/>
  <c r="AM62"/>
  <c r="AM61"/>
  <c r="AM63" s="1"/>
  <c r="AM59"/>
  <c r="AM58"/>
  <c r="AM60" s="1"/>
  <c r="AM56"/>
  <c r="AM55"/>
  <c r="AM57" s="1"/>
  <c r="AM53"/>
  <c r="AM52"/>
  <c r="AM54" s="1"/>
  <c r="AM50"/>
  <c r="AM49"/>
  <c r="AM51" s="1"/>
  <c r="AM47"/>
  <c r="AM46"/>
  <c r="AM48" s="1"/>
  <c r="AM44"/>
  <c r="AM43"/>
  <c r="AM45" s="1"/>
  <c r="AM41"/>
  <c r="AM40"/>
  <c r="AM42" s="1"/>
  <c r="AM38"/>
  <c r="AM37"/>
  <c r="AM39" s="1"/>
  <c r="AM32"/>
  <c r="AM31"/>
  <c r="AM33" s="1"/>
  <c r="AM29"/>
  <c r="AM28"/>
  <c r="AM30" s="1"/>
  <c r="AM26"/>
  <c r="AM25"/>
  <c r="AM27" s="1"/>
  <c r="AM23"/>
  <c r="AM22"/>
  <c r="AM24" s="1"/>
  <c r="AM20"/>
  <c r="AM19"/>
  <c r="AM21" s="1"/>
  <c r="AM17"/>
  <c r="AM16"/>
  <c r="AM18" s="1"/>
  <c r="H12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AG12" s="1"/>
  <c r="AH12" s="1"/>
  <c r="AI12" s="1"/>
  <c r="AJ12" s="1"/>
  <c r="AK12" s="1"/>
  <c r="AL12" s="1"/>
  <c r="L44" i="1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10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D14" s="1"/>
  <c r="H14" s="1"/>
  <c r="L5"/>
  <c r="L44" i="12"/>
  <c r="K44"/>
  <c r="J44"/>
  <c r="G44"/>
  <c r="F44"/>
  <c r="E44"/>
  <c r="I13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M12"/>
  <c r="H12"/>
  <c r="D13" s="1"/>
  <c r="H13" s="1"/>
  <c r="L5"/>
  <c r="L44" i="11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L44" i="4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M12" i="1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L5"/>
  <c r="H5"/>
  <c r="H5" i="15" s="1"/>
  <c r="D5" i="1"/>
  <c r="D5" i="15" s="1"/>
  <c r="L44" i="2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L44" i="3"/>
  <c r="K44"/>
  <c r="J44"/>
  <c r="G44"/>
  <c r="F44"/>
  <c r="E44"/>
  <c r="M12"/>
  <c r="I13" s="1"/>
  <c r="M13" s="1"/>
  <c r="I14" s="1"/>
  <c r="M14" s="1"/>
  <c r="I15" s="1"/>
  <c r="M15" s="1"/>
  <c r="I16" s="1"/>
  <c r="M16" s="1"/>
  <c r="I17" s="1"/>
  <c r="M17" s="1"/>
  <c r="I18" s="1"/>
  <c r="M18" s="1"/>
  <c r="I19" s="1"/>
  <c r="M19" s="1"/>
  <c r="I20" s="1"/>
  <c r="M20" s="1"/>
  <c r="I21" s="1"/>
  <c r="M21" s="1"/>
  <c r="I22" s="1"/>
  <c r="M22" s="1"/>
  <c r="I23" s="1"/>
  <c r="M23" s="1"/>
  <c r="I24" s="1"/>
  <c r="M24" s="1"/>
  <c r="I25" s="1"/>
  <c r="M25" s="1"/>
  <c r="I26" s="1"/>
  <c r="M26" s="1"/>
  <c r="I27" s="1"/>
  <c r="M27" s="1"/>
  <c r="I28" s="1"/>
  <c r="M28" s="1"/>
  <c r="I29" s="1"/>
  <c r="M29" s="1"/>
  <c r="I30" s="1"/>
  <c r="M30" s="1"/>
  <c r="I31" s="1"/>
  <c r="M31" s="1"/>
  <c r="I32" s="1"/>
  <c r="M32" s="1"/>
  <c r="I33" s="1"/>
  <c r="M33" s="1"/>
  <c r="I34" s="1"/>
  <c r="M34" s="1"/>
  <c r="I35" s="1"/>
  <c r="M35" s="1"/>
  <c r="I36" s="1"/>
  <c r="M36" s="1"/>
  <c r="I37" s="1"/>
  <c r="M37" s="1"/>
  <c r="I38" s="1"/>
  <c r="M38" s="1"/>
  <c r="I39" s="1"/>
  <c r="M39" s="1"/>
  <c r="I40" s="1"/>
  <c r="M40" s="1"/>
  <c r="I41" s="1"/>
  <c r="M41" s="1"/>
  <c r="I42" s="1"/>
  <c r="M42" s="1"/>
  <c r="H12"/>
  <c r="D13" s="1"/>
  <c r="H13" s="1"/>
  <c r="L5"/>
  <c r="N13" i="13" l="1"/>
  <c r="N15" i="15"/>
  <c r="D16"/>
  <c r="H16" s="1"/>
  <c r="N13" i="4"/>
  <c r="N12" i="11"/>
  <c r="D13"/>
  <c r="H13" s="1"/>
  <c r="N12" i="1"/>
  <c r="D5" i="13"/>
  <c r="H5" i="2"/>
  <c r="D13" i="1"/>
  <c r="H13" s="1"/>
  <c r="D14" s="1"/>
  <c r="H14" s="1"/>
  <c r="N14" s="1"/>
  <c r="N13" i="2"/>
  <c r="D14"/>
  <c r="H14" s="1"/>
  <c r="N12"/>
  <c r="N12" i="4"/>
  <c r="D14"/>
  <c r="H14" s="1"/>
  <c r="N13" i="1"/>
  <c r="D14" i="11"/>
  <c r="H14" s="1"/>
  <c r="N13"/>
  <c r="N13" i="12"/>
  <c r="D14"/>
  <c r="H14" s="1"/>
  <c r="N12"/>
  <c r="N14" i="10"/>
  <c r="D15"/>
  <c r="H15" s="1"/>
  <c r="N12"/>
  <c r="N13"/>
  <c r="N12" i="13"/>
  <c r="D14"/>
  <c r="H14" s="1"/>
  <c r="N13" i="3"/>
  <c r="D14"/>
  <c r="H14" s="1"/>
  <c r="N12"/>
  <c r="D5"/>
  <c r="D5" i="11"/>
  <c r="D5" i="10"/>
  <c r="D6" i="5"/>
  <c r="D5" i="2"/>
  <c r="D5" i="4"/>
  <c r="D5" i="12"/>
  <c r="H5" i="4"/>
  <c r="H5" i="11"/>
  <c r="H5" i="12"/>
  <c r="H5" i="10"/>
  <c r="H5" i="13"/>
  <c r="D8" i="5"/>
  <c r="H5" i="3"/>
  <c r="D17" i="15" l="1"/>
  <c r="H17" s="1"/>
  <c r="N16"/>
  <c r="D15" i="1"/>
  <c r="H15" s="1"/>
  <c r="D16" s="1"/>
  <c r="H16" s="1"/>
  <c r="D15" i="12"/>
  <c r="H15" s="1"/>
  <c r="N14"/>
  <c r="D15" i="2"/>
  <c r="H15" s="1"/>
  <c r="N14"/>
  <c r="D15" i="13"/>
  <c r="H15" s="1"/>
  <c r="N14"/>
  <c r="D16" i="10"/>
  <c r="H16" s="1"/>
  <c r="N15"/>
  <c r="N14" i="11"/>
  <c r="D15"/>
  <c r="H15" s="1"/>
  <c r="D15" i="4"/>
  <c r="H15" s="1"/>
  <c r="N14"/>
  <c r="D15" i="3"/>
  <c r="H15" s="1"/>
  <c r="N14"/>
  <c r="N17" i="15" l="1"/>
  <c r="D18"/>
  <c r="H18" s="1"/>
  <c r="N15" i="1"/>
  <c r="D16" i="11"/>
  <c r="H16" s="1"/>
  <c r="N15"/>
  <c r="N15" i="4"/>
  <c r="D16"/>
  <c r="H16" s="1"/>
  <c r="N16" i="10"/>
  <c r="D17"/>
  <c r="H17" s="1"/>
  <c r="N15" i="13"/>
  <c r="D16"/>
  <c r="H16" s="1"/>
  <c r="N16" i="1"/>
  <c r="D17"/>
  <c r="H17" s="1"/>
  <c r="N15" i="2"/>
  <c r="D16"/>
  <c r="H16" s="1"/>
  <c r="N15" i="12"/>
  <c r="D16"/>
  <c r="H16" s="1"/>
  <c r="N15" i="3"/>
  <c r="D16"/>
  <c r="H16" s="1"/>
  <c r="D19" i="15" l="1"/>
  <c r="H19" s="1"/>
  <c r="N18"/>
  <c r="D17" i="12"/>
  <c r="H17" s="1"/>
  <c r="N16"/>
  <c r="D18" i="1"/>
  <c r="H18" s="1"/>
  <c r="N17"/>
  <c r="D17" i="13"/>
  <c r="H17" s="1"/>
  <c r="N16"/>
  <c r="D18" i="10"/>
  <c r="H18" s="1"/>
  <c r="N17"/>
  <c r="D17" i="4"/>
  <c r="H17" s="1"/>
  <c r="N16"/>
  <c r="D17" i="2"/>
  <c r="H17" s="1"/>
  <c r="N16"/>
  <c r="N16" i="11"/>
  <c r="D17"/>
  <c r="H17" s="1"/>
  <c r="D17" i="3"/>
  <c r="H17" s="1"/>
  <c r="N16"/>
  <c r="N19" i="15" l="1"/>
  <c r="D20"/>
  <c r="H20" s="1"/>
  <c r="D18" i="11"/>
  <c r="H18" s="1"/>
  <c r="N17"/>
  <c r="N17" i="2"/>
  <c r="D18"/>
  <c r="H18" s="1"/>
  <c r="N17" i="4"/>
  <c r="D18"/>
  <c r="H18" s="1"/>
  <c r="N18" i="10"/>
  <c r="D19"/>
  <c r="H19" s="1"/>
  <c r="N17" i="13"/>
  <c r="D18"/>
  <c r="H18" s="1"/>
  <c r="N18" i="1"/>
  <c r="D19"/>
  <c r="H19" s="1"/>
  <c r="N17" i="12"/>
  <c r="D18"/>
  <c r="H18" s="1"/>
  <c r="N17" i="3"/>
  <c r="D18"/>
  <c r="H18" s="1"/>
  <c r="D21" i="15" l="1"/>
  <c r="H21" s="1"/>
  <c r="N20"/>
  <c r="D19" i="12"/>
  <c r="H19" s="1"/>
  <c r="N18"/>
  <c r="D19" i="13"/>
  <c r="H19" s="1"/>
  <c r="N18"/>
  <c r="D20" i="10"/>
  <c r="H20" s="1"/>
  <c r="N19"/>
  <c r="D19" i="4"/>
  <c r="H19" s="1"/>
  <c r="N18"/>
  <c r="D19" i="2"/>
  <c r="H19" s="1"/>
  <c r="N18"/>
  <c r="D20" i="1"/>
  <c r="H20" s="1"/>
  <c r="N19"/>
  <c r="N18" i="11"/>
  <c r="D19"/>
  <c r="H19" s="1"/>
  <c r="D19" i="3"/>
  <c r="H19" s="1"/>
  <c r="N18"/>
  <c r="N21" i="15" l="1"/>
  <c r="D22"/>
  <c r="H22" s="1"/>
  <c r="D20" i="11"/>
  <c r="H20" s="1"/>
  <c r="N19"/>
  <c r="N20" i="1"/>
  <c r="D21"/>
  <c r="H21" s="1"/>
  <c r="N19" i="2"/>
  <c r="D20"/>
  <c r="H20" s="1"/>
  <c r="N19" i="4"/>
  <c r="D20"/>
  <c r="H20" s="1"/>
  <c r="N20" i="10"/>
  <c r="D21"/>
  <c r="H21" s="1"/>
  <c r="N19" i="13"/>
  <c r="D20"/>
  <c r="H20" s="1"/>
  <c r="N19" i="12"/>
  <c r="D20"/>
  <c r="H20" s="1"/>
  <c r="N19" i="3"/>
  <c r="D20"/>
  <c r="H20" s="1"/>
  <c r="D23" i="15" l="1"/>
  <c r="H23" s="1"/>
  <c r="N22"/>
  <c r="D21" i="12"/>
  <c r="H21" s="1"/>
  <c r="N20"/>
  <c r="D22" i="10"/>
  <c r="H22" s="1"/>
  <c r="N21"/>
  <c r="D21" i="4"/>
  <c r="H21" s="1"/>
  <c r="N20"/>
  <c r="D21" i="2"/>
  <c r="H21" s="1"/>
  <c r="N20"/>
  <c r="D22" i="1"/>
  <c r="H22" s="1"/>
  <c r="N21"/>
  <c r="D21" i="13"/>
  <c r="H21" s="1"/>
  <c r="N20"/>
  <c r="N20" i="11"/>
  <c r="D21"/>
  <c r="H21" s="1"/>
  <c r="D21" i="3"/>
  <c r="H21" s="1"/>
  <c r="N20"/>
  <c r="N23" i="15" l="1"/>
  <c r="D24"/>
  <c r="H24" s="1"/>
  <c r="D22" i="11"/>
  <c r="H22" s="1"/>
  <c r="N21"/>
  <c r="N21" i="13"/>
  <c r="D22"/>
  <c r="H22" s="1"/>
  <c r="N22" i="1"/>
  <c r="D23"/>
  <c r="H23" s="1"/>
  <c r="N21" i="2"/>
  <c r="D22"/>
  <c r="H22" s="1"/>
  <c r="N21" i="4"/>
  <c r="D22"/>
  <c r="H22" s="1"/>
  <c r="N22" i="10"/>
  <c r="D23"/>
  <c r="H23" s="1"/>
  <c r="N21" i="12"/>
  <c r="D22"/>
  <c r="H22" s="1"/>
  <c r="N21" i="3"/>
  <c r="D22"/>
  <c r="H22" s="1"/>
  <c r="D25" i="15" l="1"/>
  <c r="H25" s="1"/>
  <c r="N24"/>
  <c r="D23" i="12"/>
  <c r="H23" s="1"/>
  <c r="N22"/>
  <c r="D23" i="4"/>
  <c r="H23" s="1"/>
  <c r="N22"/>
  <c r="D23" i="2"/>
  <c r="H23" s="1"/>
  <c r="N22"/>
  <c r="D24" i="1"/>
  <c r="H24" s="1"/>
  <c r="N23"/>
  <c r="D23" i="13"/>
  <c r="H23" s="1"/>
  <c r="N22"/>
  <c r="D24" i="10"/>
  <c r="H24" s="1"/>
  <c r="N23"/>
  <c r="N22" i="11"/>
  <c r="D23"/>
  <c r="H23" s="1"/>
  <c r="D23" i="3"/>
  <c r="H23" s="1"/>
  <c r="N22"/>
  <c r="N25" i="15" l="1"/>
  <c r="D26"/>
  <c r="H26" s="1"/>
  <c r="D24" i="11"/>
  <c r="H24" s="1"/>
  <c r="N23"/>
  <c r="N24" i="10"/>
  <c r="D25"/>
  <c r="H25" s="1"/>
  <c r="N23" i="13"/>
  <c r="D24"/>
  <c r="H24" s="1"/>
  <c r="N24" i="1"/>
  <c r="D25"/>
  <c r="H25" s="1"/>
  <c r="N23" i="2"/>
  <c r="D24"/>
  <c r="H24" s="1"/>
  <c r="N23" i="4"/>
  <c r="D24"/>
  <c r="H24" s="1"/>
  <c r="N23" i="12"/>
  <c r="D24"/>
  <c r="H24" s="1"/>
  <c r="N23" i="3"/>
  <c r="D24"/>
  <c r="H24" s="1"/>
  <c r="D27" i="15" l="1"/>
  <c r="H27" s="1"/>
  <c r="N26"/>
  <c r="D25" i="4"/>
  <c r="H25" s="1"/>
  <c r="N24"/>
  <c r="D25" i="2"/>
  <c r="H25" s="1"/>
  <c r="N24"/>
  <c r="D26" i="1"/>
  <c r="H26" s="1"/>
  <c r="N25"/>
  <c r="D25" i="13"/>
  <c r="H25" s="1"/>
  <c r="N24"/>
  <c r="D26" i="10"/>
  <c r="H26" s="1"/>
  <c r="N25"/>
  <c r="D25" i="12"/>
  <c r="H25" s="1"/>
  <c r="N24"/>
  <c r="N24" i="11"/>
  <c r="D25"/>
  <c r="H25" s="1"/>
  <c r="D25" i="3"/>
  <c r="H25" s="1"/>
  <c r="N24"/>
  <c r="N27" i="15" l="1"/>
  <c r="D28"/>
  <c r="H28" s="1"/>
  <c r="D26" i="11"/>
  <c r="H26" s="1"/>
  <c r="N25"/>
  <c r="D26" i="12"/>
  <c r="H26" s="1"/>
  <c r="N25"/>
  <c r="N26" i="10"/>
  <c r="D27"/>
  <c r="H27" s="1"/>
  <c r="N25" i="13"/>
  <c r="D26"/>
  <c r="H26" s="1"/>
  <c r="N26" i="1"/>
  <c r="D27"/>
  <c r="H27" s="1"/>
  <c r="N25" i="2"/>
  <c r="D26"/>
  <c r="H26" s="1"/>
  <c r="N25" i="4"/>
  <c r="D26"/>
  <c r="H26" s="1"/>
  <c r="N25" i="3"/>
  <c r="D26"/>
  <c r="H26" s="1"/>
  <c r="D29" i="15" l="1"/>
  <c r="H29" s="1"/>
  <c r="N28"/>
  <c r="D27" i="4"/>
  <c r="H27" s="1"/>
  <c r="N26"/>
  <c r="D28" i="1"/>
  <c r="H28" s="1"/>
  <c r="N27"/>
  <c r="D27" i="13"/>
  <c r="H27" s="1"/>
  <c r="N26"/>
  <c r="D28" i="10"/>
  <c r="H28" s="1"/>
  <c r="N27"/>
  <c r="D27" i="2"/>
  <c r="H27" s="1"/>
  <c r="N26"/>
  <c r="N26" i="12"/>
  <c r="D27"/>
  <c r="H27" s="1"/>
  <c r="N26" i="11"/>
  <c r="D27"/>
  <c r="H27" s="1"/>
  <c r="D27" i="3"/>
  <c r="H27" s="1"/>
  <c r="N26"/>
  <c r="N29" i="15" l="1"/>
  <c r="D30"/>
  <c r="H30" s="1"/>
  <c r="D28" i="11"/>
  <c r="H28" s="1"/>
  <c r="N27"/>
  <c r="D28" i="12"/>
  <c r="H28" s="1"/>
  <c r="N27"/>
  <c r="N27" i="2"/>
  <c r="D28"/>
  <c r="H28" s="1"/>
  <c r="N28" i="10"/>
  <c r="D29"/>
  <c r="H29" s="1"/>
  <c r="N27" i="13"/>
  <c r="D28"/>
  <c r="H28" s="1"/>
  <c r="D29" i="1"/>
  <c r="H29" s="1"/>
  <c r="N28"/>
  <c r="N27" i="4"/>
  <c r="D28"/>
  <c r="H28" s="1"/>
  <c r="N27" i="3"/>
  <c r="D28"/>
  <c r="H28" s="1"/>
  <c r="D31" i="15" l="1"/>
  <c r="H31" s="1"/>
  <c r="N30"/>
  <c r="N28" i="4"/>
  <c r="D29"/>
  <c r="H29" s="1"/>
  <c r="D29" i="13"/>
  <c r="H29" s="1"/>
  <c r="N28"/>
  <c r="D30" i="10"/>
  <c r="H30" s="1"/>
  <c r="N29"/>
  <c r="N28" i="2"/>
  <c r="D29"/>
  <c r="H29" s="1"/>
  <c r="D30" i="1"/>
  <c r="H30" s="1"/>
  <c r="N29"/>
  <c r="N28" i="12"/>
  <c r="D29"/>
  <c r="H29" s="1"/>
  <c r="N28" i="11"/>
  <c r="D29"/>
  <c r="H29" s="1"/>
  <c r="D29" i="3"/>
  <c r="H29" s="1"/>
  <c r="N28"/>
  <c r="N31" i="15" l="1"/>
  <c r="D32"/>
  <c r="H32" s="1"/>
  <c r="N29" i="11"/>
  <c r="D30"/>
  <c r="H30" s="1"/>
  <c r="D30" i="12"/>
  <c r="H30" s="1"/>
  <c r="N29"/>
  <c r="N29" i="2"/>
  <c r="D30"/>
  <c r="H30" s="1"/>
  <c r="N29" i="4"/>
  <c r="D30"/>
  <c r="H30" s="1"/>
  <c r="D31" i="1"/>
  <c r="H31" s="1"/>
  <c r="N30"/>
  <c r="D31" i="10"/>
  <c r="H31" s="1"/>
  <c r="N30"/>
  <c r="N29" i="13"/>
  <c r="D30"/>
  <c r="H30" s="1"/>
  <c r="N29" i="3"/>
  <c r="D30"/>
  <c r="H30" s="1"/>
  <c r="D33" i="15" l="1"/>
  <c r="H33" s="1"/>
  <c r="N32"/>
  <c r="N30" i="4"/>
  <c r="D31"/>
  <c r="H31" s="1"/>
  <c r="D31" i="2"/>
  <c r="H31" s="1"/>
  <c r="N30"/>
  <c r="N30" i="11"/>
  <c r="D31"/>
  <c r="H31" s="1"/>
  <c r="N30" i="13"/>
  <c r="D31"/>
  <c r="H31" s="1"/>
  <c r="D32" i="10"/>
  <c r="H32" s="1"/>
  <c r="N31"/>
  <c r="N31" i="1"/>
  <c r="D32"/>
  <c r="H32" s="1"/>
  <c r="N30" i="12"/>
  <c r="D31"/>
  <c r="H31" s="1"/>
  <c r="D31" i="3"/>
  <c r="H31" s="1"/>
  <c r="N30"/>
  <c r="N33" i="15" l="1"/>
  <c r="D34"/>
  <c r="H34" s="1"/>
  <c r="N32" i="1"/>
  <c r="D33"/>
  <c r="H33" s="1"/>
  <c r="D32" i="13"/>
  <c r="H32" s="1"/>
  <c r="N31"/>
  <c r="D32" i="11"/>
  <c r="H32" s="1"/>
  <c r="N31"/>
  <c r="D32" i="4"/>
  <c r="H32" s="1"/>
  <c r="N31"/>
  <c r="D32" i="12"/>
  <c r="H32" s="1"/>
  <c r="N31"/>
  <c r="N32" i="10"/>
  <c r="D33"/>
  <c r="H33" s="1"/>
  <c r="N31" i="2"/>
  <c r="D32"/>
  <c r="H32" s="1"/>
  <c r="N31" i="3"/>
  <c r="D32"/>
  <c r="H32" s="1"/>
  <c r="D35" i="15" l="1"/>
  <c r="H35" s="1"/>
  <c r="N34"/>
  <c r="D33" i="2"/>
  <c r="H33" s="1"/>
  <c r="N32"/>
  <c r="D34" i="10"/>
  <c r="H34" s="1"/>
  <c r="N33"/>
  <c r="N33" i="1"/>
  <c r="D34"/>
  <c r="H34" s="1"/>
  <c r="N32" i="12"/>
  <c r="D33"/>
  <c r="H33" s="1"/>
  <c r="N32" i="4"/>
  <c r="D33"/>
  <c r="H33" s="1"/>
  <c r="N32" i="11"/>
  <c r="D33"/>
  <c r="H33" s="1"/>
  <c r="N32" i="13"/>
  <c r="D33"/>
  <c r="H33" s="1"/>
  <c r="D33" i="3"/>
  <c r="H33" s="1"/>
  <c r="N32"/>
  <c r="N35" i="15" l="1"/>
  <c r="D36"/>
  <c r="H36" s="1"/>
  <c r="D34" i="13"/>
  <c r="H34" s="1"/>
  <c r="N33"/>
  <c r="D34" i="4"/>
  <c r="H34" s="1"/>
  <c r="N33"/>
  <c r="D34" i="12"/>
  <c r="H34" s="1"/>
  <c r="N33"/>
  <c r="N34" i="1"/>
  <c r="D35"/>
  <c r="H35" s="1"/>
  <c r="D34" i="11"/>
  <c r="H34" s="1"/>
  <c r="N33"/>
  <c r="N34" i="10"/>
  <c r="D35"/>
  <c r="H35" s="1"/>
  <c r="N33" i="2"/>
  <c r="D34"/>
  <c r="H34" s="1"/>
  <c r="N33" i="3"/>
  <c r="D34"/>
  <c r="H34" s="1"/>
  <c r="D37" i="15" l="1"/>
  <c r="H37" s="1"/>
  <c r="N36"/>
  <c r="D35" i="2"/>
  <c r="H35" s="1"/>
  <c r="N34"/>
  <c r="D36" i="10"/>
  <c r="H36" s="1"/>
  <c r="N35"/>
  <c r="N35" i="1"/>
  <c r="D36"/>
  <c r="H36" s="1"/>
  <c r="N34" i="11"/>
  <c r="D35"/>
  <c r="H35" s="1"/>
  <c r="N34" i="12"/>
  <c r="D35"/>
  <c r="H35" s="1"/>
  <c r="N34" i="4"/>
  <c r="D35"/>
  <c r="H35" s="1"/>
  <c r="N34" i="13"/>
  <c r="D35"/>
  <c r="H35" s="1"/>
  <c r="D35" i="3"/>
  <c r="H35" s="1"/>
  <c r="N34"/>
  <c r="N37" i="15" l="1"/>
  <c r="D38"/>
  <c r="H38" s="1"/>
  <c r="D36" i="13"/>
  <c r="H36" s="1"/>
  <c r="N35"/>
  <c r="D36" i="12"/>
  <c r="H36" s="1"/>
  <c r="N35"/>
  <c r="N35" i="11"/>
  <c r="D36"/>
  <c r="H36" s="1"/>
  <c r="N36" i="1"/>
  <c r="D37"/>
  <c r="H37" s="1"/>
  <c r="D36" i="4"/>
  <c r="H36" s="1"/>
  <c r="N35"/>
  <c r="N36" i="10"/>
  <c r="D37"/>
  <c r="H37" s="1"/>
  <c r="N35" i="2"/>
  <c r="D36"/>
  <c r="H36" s="1"/>
  <c r="N35" i="3"/>
  <c r="D36"/>
  <c r="H36" s="1"/>
  <c r="D39" i="15" l="1"/>
  <c r="H39" s="1"/>
  <c r="N38"/>
  <c r="D38" i="10"/>
  <c r="H38" s="1"/>
  <c r="N37"/>
  <c r="N37" i="1"/>
  <c r="D38"/>
  <c r="H38" s="1"/>
  <c r="N36" i="11"/>
  <c r="D37"/>
  <c r="H37" s="1"/>
  <c r="D37" i="2"/>
  <c r="H37" s="1"/>
  <c r="N36"/>
  <c r="N36" i="4"/>
  <c r="D37"/>
  <c r="H37" s="1"/>
  <c r="N36" i="12"/>
  <c r="D37"/>
  <c r="H37" s="1"/>
  <c r="N36" i="13"/>
  <c r="D37"/>
  <c r="H37" s="1"/>
  <c r="D37" i="3"/>
  <c r="H37" s="1"/>
  <c r="N36"/>
  <c r="N39" i="15" l="1"/>
  <c r="D40"/>
  <c r="H40" s="1"/>
  <c r="D38" i="12"/>
  <c r="H38" s="1"/>
  <c r="N37"/>
  <c r="N37" i="4"/>
  <c r="D38"/>
  <c r="H38" s="1"/>
  <c r="D38" i="11"/>
  <c r="H38" s="1"/>
  <c r="N37"/>
  <c r="D39" i="1"/>
  <c r="H39" s="1"/>
  <c r="N38"/>
  <c r="D38" i="13"/>
  <c r="H38" s="1"/>
  <c r="N37"/>
  <c r="D38" i="2"/>
  <c r="H38" s="1"/>
  <c r="N37"/>
  <c r="N38" i="10"/>
  <c r="D39"/>
  <c r="H39" s="1"/>
  <c r="N37" i="3"/>
  <c r="D38"/>
  <c r="H38" s="1"/>
  <c r="D41" i="15" l="1"/>
  <c r="H41" s="1"/>
  <c r="N40"/>
  <c r="D40" i="10"/>
  <c r="H40" s="1"/>
  <c r="N39"/>
  <c r="N38" i="4"/>
  <c r="D39"/>
  <c r="H39" s="1"/>
  <c r="D39" i="2"/>
  <c r="H39" s="1"/>
  <c r="N38"/>
  <c r="N38" i="13"/>
  <c r="D39"/>
  <c r="H39" s="1"/>
  <c r="N39" i="1"/>
  <c r="D40"/>
  <c r="H40" s="1"/>
  <c r="N38" i="11"/>
  <c r="D39"/>
  <c r="H39" s="1"/>
  <c r="N38" i="12"/>
  <c r="D39"/>
  <c r="H39" s="1"/>
  <c r="D39" i="3"/>
  <c r="H39" s="1"/>
  <c r="N38"/>
  <c r="N41" i="15" l="1"/>
  <c r="D42"/>
  <c r="H42" s="1"/>
  <c r="N42" s="1"/>
  <c r="D40" i="11"/>
  <c r="H40" s="1"/>
  <c r="N39"/>
  <c r="N40" i="1"/>
  <c r="D41"/>
  <c r="H41" s="1"/>
  <c r="D40" i="13"/>
  <c r="H40" s="1"/>
  <c r="N39"/>
  <c r="D40" i="4"/>
  <c r="H40" s="1"/>
  <c r="N39"/>
  <c r="D40" i="12"/>
  <c r="H40" s="1"/>
  <c r="N39"/>
  <c r="N39" i="2"/>
  <c r="D40"/>
  <c r="H40" s="1"/>
  <c r="N40" i="10"/>
  <c r="D41"/>
  <c r="H41" s="1"/>
  <c r="N39" i="3"/>
  <c r="D40"/>
  <c r="H40" s="1"/>
  <c r="D42" i="10" l="1"/>
  <c r="H42" s="1"/>
  <c r="N42" s="1"/>
  <c r="N41"/>
  <c r="D41" i="2"/>
  <c r="H41" s="1"/>
  <c r="N40"/>
  <c r="N41" i="1"/>
  <c r="D42"/>
  <c r="H42" s="1"/>
  <c r="N42" s="1"/>
  <c r="N40" i="12"/>
  <c r="D41"/>
  <c r="H41" s="1"/>
  <c r="N40" i="4"/>
  <c r="D41"/>
  <c r="H41" s="1"/>
  <c r="N40" i="13"/>
  <c r="D41"/>
  <c r="H41" s="1"/>
  <c r="N40" i="11"/>
  <c r="D41"/>
  <c r="H41" s="1"/>
  <c r="D41" i="3"/>
  <c r="H41" s="1"/>
  <c r="N40"/>
  <c r="D42" i="11" l="1"/>
  <c r="H42" s="1"/>
  <c r="N42" s="1"/>
  <c r="N41"/>
  <c r="D42" i="4"/>
  <c r="H42" s="1"/>
  <c r="N42" s="1"/>
  <c r="N41"/>
  <c r="D42" i="12"/>
  <c r="H42" s="1"/>
  <c r="N42" s="1"/>
  <c r="N41"/>
  <c r="D42" i="13"/>
  <c r="H42" s="1"/>
  <c r="N42" s="1"/>
  <c r="N41"/>
  <c r="N41" i="2"/>
  <c r="D42"/>
  <c r="H42" s="1"/>
  <c r="N42" s="1"/>
  <c r="N41" i="3"/>
  <c r="D42"/>
  <c r="H42" s="1"/>
  <c r="N42" s="1"/>
</calcChain>
</file>

<file path=xl/sharedStrings.xml><?xml version="1.0" encoding="utf-8"?>
<sst xmlns="http://schemas.openxmlformats.org/spreadsheetml/2006/main" count="645" uniqueCount="114">
  <si>
    <t>DAILY STOCK RECORDS OF ESSENTIAL GOODS</t>
  </si>
  <si>
    <t>OUTLET</t>
  </si>
  <si>
    <t>MONTH / YEAR</t>
  </si>
  <si>
    <t>DESCRIPTION</t>
  </si>
  <si>
    <t>SALES</t>
  </si>
  <si>
    <t>CUSTODY (FOR ALCOHOLIC DRINKS ONLY)</t>
  </si>
  <si>
    <t>DAY</t>
  </si>
  <si>
    <t>OPENING</t>
  </si>
  <si>
    <t>IN (+)</t>
  </si>
  <si>
    <t>OUT (-)</t>
  </si>
  <si>
    <t>BALANCE</t>
  </si>
  <si>
    <t>TOTAL</t>
  </si>
  <si>
    <t>INCENTIVES</t>
  </si>
  <si>
    <t>REDEEMED</t>
  </si>
  <si>
    <t>FORFEITED</t>
  </si>
  <si>
    <t>CUSTODY</t>
  </si>
  <si>
    <t>A</t>
  </si>
  <si>
    <t>B</t>
  </si>
  <si>
    <t>C</t>
  </si>
  <si>
    <t>D</t>
  </si>
  <si>
    <t>E = A + B + C - D</t>
  </si>
  <si>
    <t>F</t>
  </si>
  <si>
    <t>G</t>
  </si>
  <si>
    <t>H</t>
  </si>
  <si>
    <t>I</t>
  </si>
  <si>
    <t>J = F + G - H - I</t>
  </si>
  <si>
    <t>K = E + J</t>
  </si>
  <si>
    <t>TOTAL FOR 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</si>
  <si>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</si>
  <si>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</si>
  <si>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</si>
  <si>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</si>
  <si>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</si>
  <si>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</si>
  <si>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</si>
  <si>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</si>
  <si>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</si>
  <si>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</si>
  <si>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</si>
  <si>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</si>
  <si>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ITEM</t>
  </si>
  <si>
    <t>DESCRIPTION OF ITEM</t>
  </si>
  <si>
    <t>HENNESSY PURE WHITE</t>
  </si>
  <si>
    <t>HENNESSY VSOP</t>
  </si>
  <si>
    <t>HENNESSY XO</t>
  </si>
  <si>
    <t>MARTELL CORDON BLEU</t>
  </si>
  <si>
    <t>MARTELL VSOP</t>
  </si>
  <si>
    <t>BRANDY</t>
  </si>
  <si>
    <t>WHISKEY</t>
  </si>
  <si>
    <t>CHIVAS REGAL 12 YRS</t>
  </si>
  <si>
    <t>CHIVAS REGAL 18 YRS</t>
  </si>
  <si>
    <t>CHIVAS REGAL 21 YRS</t>
  </si>
  <si>
    <t>JOHNNIE WALKER BLUE</t>
  </si>
  <si>
    <t>JOHNNIE WALKER GREEN</t>
  </si>
  <si>
    <t>JOHNNIE WALKER GOLD</t>
  </si>
  <si>
    <t>JOHNNIE WALKER RED</t>
  </si>
  <si>
    <t>JOHNNIE WALKER BLACK</t>
  </si>
  <si>
    <t>JOHNNIE WALKER SWING</t>
  </si>
  <si>
    <t>75 CL</t>
  </si>
  <si>
    <t>70 CL</t>
  </si>
  <si>
    <t>35 CL</t>
  </si>
  <si>
    <t>A01</t>
  </si>
  <si>
    <t>A02</t>
  </si>
  <si>
    <t>A03</t>
  </si>
  <si>
    <t>A04</t>
  </si>
  <si>
    <t>A05</t>
  </si>
  <si>
    <t>A06</t>
  </si>
  <si>
    <t>IN</t>
  </si>
  <si>
    <t>OUT</t>
  </si>
  <si>
    <t>DATE</t>
  </si>
  <si>
    <t>200 ML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</si>
  <si>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</si>
  <si>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</si>
  <si>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</si>
  <si>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</si>
  <si>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</si>
  <si>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</si>
  <si>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</si>
  <si>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</si>
  <si>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</si>
  <si>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</si>
  <si>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</si>
  <si>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OTHERS</t>
  </si>
  <si>
    <t>GIN BEEFEATER</t>
  </si>
  <si>
    <t>C01</t>
  </si>
  <si>
    <t>C02</t>
  </si>
  <si>
    <t>LIQUEUR BAILEY'S IRISH CREAM</t>
  </si>
  <si>
    <t>LIQUEUR KAHLUA COFFEE</t>
  </si>
  <si>
    <t>LIQUEUR MALIBU</t>
  </si>
  <si>
    <t>RUM BACARDI APPLE</t>
  </si>
  <si>
    <t>RUM BACARDI CARTA BLANC</t>
  </si>
  <si>
    <t>RUM BACARDI LEMON</t>
  </si>
  <si>
    <t>TEQUILA JOSE CUERVO</t>
  </si>
  <si>
    <t>VODKA ABSOLUT BLUE</t>
  </si>
  <si>
    <t>VODKA ABSOLUT VANILA</t>
  </si>
  <si>
    <t>C03</t>
  </si>
  <si>
    <t>C04</t>
  </si>
  <si>
    <t>C05</t>
  </si>
  <si>
    <t>C06</t>
  </si>
  <si>
    <t>C07</t>
  </si>
  <si>
    <t>C08</t>
  </si>
  <si>
    <t>C09</t>
  </si>
  <si>
    <t>C10</t>
  </si>
  <si>
    <t>WINE</t>
  </si>
  <si>
    <t>D01</t>
  </si>
  <si>
    <t>RED WINE</t>
  </si>
  <si>
    <t>WHITE WINE</t>
  </si>
  <si>
    <t>D02</t>
  </si>
  <si>
    <t>FILLAR MONDAVI</t>
  </si>
  <si>
    <t>CARL SITTMAN SILVANER</t>
  </si>
  <si>
    <t>MONTHY LIQUOR AND WINE STOCK RECORD</t>
  </si>
  <si>
    <t>CLOSING</t>
  </si>
  <si>
    <t>( bottle )</t>
  </si>
  <si>
    <t>QUANTITY</t>
  </si>
</sst>
</file>

<file path=xl/styles.xml><?xml version="1.0" encoding="utf-8"?>
<styleSheet xmlns="http://schemas.openxmlformats.org/spreadsheetml/2006/main">
  <numFmts count="3">
    <numFmt numFmtId="164" formatCode="00"/>
    <numFmt numFmtId="165" formatCode="#,#00"/>
    <numFmt numFmtId="166" formatCode="dd"/>
  </numFmts>
  <fonts count="2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36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theme="1"/>
      <name val="Arial"/>
      <family val="2"/>
    </font>
    <font>
      <sz val="14"/>
      <color theme="0"/>
      <name val="Arial"/>
      <family val="2"/>
    </font>
    <font>
      <b/>
      <u/>
      <sz val="14"/>
      <color theme="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12"/>
      <color theme="1" tint="0.499984740745262"/>
      <name val="Arial"/>
      <family val="2"/>
    </font>
    <font>
      <sz val="26"/>
      <color theme="1"/>
      <name val="Arial"/>
      <family val="2"/>
    </font>
    <font>
      <b/>
      <sz val="9"/>
      <name val="Arial"/>
      <family val="2"/>
    </font>
    <font>
      <sz val="8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27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5.0965910824915313E-2"/>
        </stop>
      </gradientFill>
    </fill>
    <fill>
      <patternFill patternType="solid">
        <fgColor theme="0" tint="-0.24994659260841701"/>
        <bgColor indexed="64"/>
      </patternFill>
    </fill>
    <fill>
      <gradientFill degree="27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</fills>
  <borders count="72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medium">
        <color theme="1" tint="0.499984740745262"/>
      </right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hair">
        <color theme="1" tint="0.499984740745262"/>
      </bottom>
      <diagonal/>
    </border>
    <border>
      <left/>
      <right style="thin">
        <color theme="1" tint="0.499984740745262"/>
      </right>
      <top/>
      <bottom style="hair">
        <color theme="1" tint="0.499984740745262"/>
      </bottom>
      <diagonal/>
    </border>
    <border>
      <left/>
      <right style="medium">
        <color theme="1" tint="0.499984740745262"/>
      </right>
      <top/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499984740745262"/>
      </left>
      <right/>
      <top style="hair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ck">
        <color theme="0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/>
      <top style="medium">
        <color theme="1" tint="0.499984740745262"/>
      </top>
      <bottom/>
      <diagonal/>
    </border>
    <border>
      <left/>
      <right style="thin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hair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 style="medium">
        <color theme="1" tint="0.499984740745262"/>
      </left>
      <right/>
      <top/>
      <bottom style="thin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/>
      <bottom style="medium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1" tint="0.499984740745262"/>
      </bottom>
      <diagonal/>
    </border>
    <border>
      <left style="thin">
        <color theme="1" tint="0.499984740745262"/>
      </left>
      <right/>
      <top style="medium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 style="medium">
        <color theme="1" tint="0.499984740745262"/>
      </right>
      <top style="hair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 applyAlignment="1" applyProtection="1">
      <alignment horizontal="left" vertical="center" indent="1"/>
      <protection hidden="1"/>
    </xf>
    <xf numFmtId="0" fontId="1" fillId="2" borderId="1" xfId="0" applyFont="1" applyFill="1" applyBorder="1" applyAlignment="1" applyProtection="1">
      <alignment horizontal="left" vertical="center" indent="1"/>
      <protection hidden="1"/>
    </xf>
    <xf numFmtId="0" fontId="1" fillId="2" borderId="2" xfId="0" applyFont="1" applyFill="1" applyBorder="1" applyAlignment="1" applyProtection="1">
      <alignment horizontal="left" vertical="center" indent="1"/>
      <protection hidden="1"/>
    </xf>
    <xf numFmtId="0" fontId="1" fillId="2" borderId="3" xfId="0" applyFont="1" applyFill="1" applyBorder="1" applyAlignment="1" applyProtection="1">
      <alignment horizontal="left" vertical="center" indent="1"/>
      <protection hidden="1"/>
    </xf>
    <xf numFmtId="0" fontId="1" fillId="2" borderId="4" xfId="0" applyFont="1" applyFill="1" applyBorder="1" applyAlignment="1" applyProtection="1">
      <alignment horizontal="left" vertical="center" indent="1"/>
      <protection hidden="1"/>
    </xf>
    <xf numFmtId="164" fontId="1" fillId="0" borderId="5" xfId="0" applyNumberFormat="1" applyFont="1" applyBorder="1" applyAlignment="1" applyProtection="1">
      <alignment horizontal="left" vertical="center" indent="1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1" fillId="0" borderId="2" xfId="0" applyFont="1" applyBorder="1" applyAlignment="1" applyProtection="1">
      <alignment horizontal="left" vertical="center" indent="1"/>
      <protection hidden="1"/>
    </xf>
    <xf numFmtId="0" fontId="1" fillId="0" borderId="6" xfId="0" applyFont="1" applyBorder="1" applyAlignment="1" applyProtection="1">
      <alignment horizontal="left" vertical="center" indent="1"/>
      <protection hidden="1"/>
    </xf>
    <xf numFmtId="0" fontId="1" fillId="2" borderId="7" xfId="0" applyFont="1" applyFill="1" applyBorder="1" applyAlignment="1" applyProtection="1">
      <alignment horizontal="left" vertical="center" indent="1"/>
      <protection hidden="1"/>
    </xf>
    <xf numFmtId="0" fontId="1" fillId="2" borderId="0" xfId="0" applyFont="1" applyFill="1" applyBorder="1" applyAlignment="1" applyProtection="1">
      <alignment horizontal="left" vertical="center" indent="1"/>
      <protection hidden="1"/>
    </xf>
    <xf numFmtId="0" fontId="3" fillId="2" borderId="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left" vertical="center" indent="1"/>
      <protection hidden="1"/>
    </xf>
    <xf numFmtId="0" fontId="3" fillId="2" borderId="7" xfId="0" applyFont="1" applyFill="1" applyBorder="1" applyAlignment="1" applyProtection="1">
      <alignment horizontal="left" vertical="center" indent="1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1" fillId="2" borderId="8" xfId="0" applyFont="1" applyFill="1" applyBorder="1" applyAlignment="1" applyProtection="1">
      <alignment horizontal="left" vertical="center" indent="1"/>
      <protection hidden="1"/>
    </xf>
    <xf numFmtId="0" fontId="4" fillId="0" borderId="5" xfId="0" applyFont="1" applyBorder="1" applyAlignment="1" applyProtection="1">
      <alignment horizontal="left" vertical="center" indent="1"/>
      <protection hidden="1"/>
    </xf>
    <xf numFmtId="0" fontId="4" fillId="0" borderId="6" xfId="0" applyFont="1" applyBorder="1" applyAlignment="1" applyProtection="1">
      <alignment horizontal="left" vertical="center" indent="1"/>
      <protection hidden="1"/>
    </xf>
    <xf numFmtId="0" fontId="7" fillId="0" borderId="19" xfId="0" applyFont="1" applyFill="1" applyBorder="1" applyAlignment="1" applyProtection="1">
      <alignment horizontal="left" vertical="center" indent="1"/>
      <protection hidden="1"/>
    </xf>
    <xf numFmtId="0" fontId="1" fillId="2" borderId="38" xfId="0" applyFont="1" applyFill="1" applyBorder="1" applyAlignment="1" applyProtection="1">
      <alignment horizontal="left" vertical="center" indent="1"/>
      <protection hidden="1"/>
    </xf>
    <xf numFmtId="0" fontId="9" fillId="2" borderId="0" xfId="0" applyFont="1" applyFill="1" applyBorder="1" applyAlignment="1" applyProtection="1">
      <alignment horizontal="left" vertical="center" indent="1"/>
      <protection hidden="1"/>
    </xf>
    <xf numFmtId="0" fontId="5" fillId="2" borderId="0" xfId="0" applyFont="1" applyFill="1" applyBorder="1" applyAlignment="1" applyProtection="1">
      <alignment horizontal="left" vertical="center" indent="1"/>
      <protection hidden="1"/>
    </xf>
    <xf numFmtId="0" fontId="10" fillId="2" borderId="42" xfId="0" applyFont="1" applyFill="1" applyBorder="1" applyAlignment="1" applyProtection="1">
      <alignment horizontal="left" vertical="center" indent="1"/>
      <protection hidden="1"/>
    </xf>
    <xf numFmtId="0" fontId="11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42" xfId="0" applyFont="1" applyFill="1" applyBorder="1" applyAlignment="1" applyProtection="1">
      <alignment horizontal="left" vertical="center" indent="1"/>
      <protection hidden="1"/>
    </xf>
    <xf numFmtId="0" fontId="6" fillId="2" borderId="42" xfId="0" applyFont="1" applyFill="1" applyBorder="1" applyAlignment="1" applyProtection="1">
      <alignment horizontal="left" vertical="center" indent="1"/>
      <protection hidden="1"/>
    </xf>
    <xf numFmtId="0" fontId="12" fillId="2" borderId="0" xfId="0" applyFont="1" applyFill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 indent="1"/>
      <protection hidden="1"/>
    </xf>
    <xf numFmtId="0" fontId="1" fillId="2" borderId="43" xfId="0" applyFont="1" applyFill="1" applyBorder="1" applyAlignment="1" applyProtection="1">
      <alignment horizontal="left" vertical="center" indent="1"/>
      <protection hidden="1"/>
    </xf>
    <xf numFmtId="0" fontId="1" fillId="2" borderId="44" xfId="0" applyFont="1" applyFill="1" applyBorder="1" applyAlignment="1" applyProtection="1">
      <alignment horizontal="lef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1"/>
      <protection hidden="1"/>
    </xf>
    <xf numFmtId="0" fontId="3" fillId="2" borderId="0" xfId="0" applyFont="1" applyFill="1" applyBorder="1" applyAlignment="1" applyProtection="1">
      <alignment horizontal="right" vertical="center" indent="2"/>
      <protection hidden="1"/>
    </xf>
    <xf numFmtId="0" fontId="4" fillId="0" borderId="9" xfId="0" applyFont="1" applyFill="1" applyBorder="1" applyAlignment="1" applyProtection="1">
      <alignment horizontal="left" vertical="center" indent="1"/>
      <protection hidden="1"/>
    </xf>
    <xf numFmtId="0" fontId="4" fillId="0" borderId="10" xfId="0" applyFont="1" applyFill="1" applyBorder="1" applyAlignment="1" applyProtection="1">
      <alignment horizontal="left" vertical="center" indent="1"/>
      <protection hidden="1"/>
    </xf>
    <xf numFmtId="0" fontId="4" fillId="0" borderId="11" xfId="0" applyFont="1" applyFill="1" applyBorder="1" applyAlignment="1" applyProtection="1">
      <alignment horizontal="left" vertical="center" indent="1"/>
      <protection hidden="1"/>
    </xf>
    <xf numFmtId="0" fontId="4" fillId="0" borderId="12" xfId="0" applyFont="1" applyFill="1" applyBorder="1" applyAlignment="1" applyProtection="1">
      <alignment horizontal="left" vertical="center" indent="1"/>
      <protection hidden="1"/>
    </xf>
    <xf numFmtId="0" fontId="4" fillId="0" borderId="13" xfId="0" applyFont="1" applyFill="1" applyBorder="1" applyAlignment="1" applyProtection="1">
      <alignment horizontal="left" vertical="center" indent="1"/>
      <protection hidden="1"/>
    </xf>
    <xf numFmtId="0" fontId="4" fillId="0" borderId="14" xfId="0" applyFont="1" applyFill="1" applyBorder="1" applyAlignment="1" applyProtection="1">
      <alignment horizontal="left" vertical="center" indent="1"/>
      <protection hidden="1"/>
    </xf>
    <xf numFmtId="0" fontId="4" fillId="0" borderId="15" xfId="0" applyFont="1" applyFill="1" applyBorder="1" applyAlignment="1" applyProtection="1">
      <alignment horizontal="left" vertical="center" indent="1"/>
      <protection hidden="1"/>
    </xf>
    <xf numFmtId="0" fontId="4" fillId="0" borderId="16" xfId="0" applyFont="1" applyFill="1" applyBorder="1" applyAlignment="1" applyProtection="1">
      <alignment horizontal="left" vertical="center" indent="1"/>
      <protection hidden="1"/>
    </xf>
    <xf numFmtId="0" fontId="4" fillId="0" borderId="7" xfId="0" applyFont="1" applyFill="1" applyBorder="1" applyAlignment="1" applyProtection="1">
      <alignment horizontal="left" vertical="center" indent="1"/>
      <protection hidden="1"/>
    </xf>
    <xf numFmtId="0" fontId="4" fillId="0" borderId="17" xfId="0" applyFont="1" applyFill="1" applyBorder="1" applyAlignment="1" applyProtection="1">
      <alignment horizontal="left" vertical="center" indent="1"/>
      <protection hidden="1"/>
    </xf>
    <xf numFmtId="0" fontId="4" fillId="0" borderId="18" xfId="0" applyFont="1" applyFill="1" applyBorder="1" applyAlignment="1" applyProtection="1">
      <alignment horizontal="left" vertical="center" indent="1"/>
      <protection hidden="1"/>
    </xf>
    <xf numFmtId="164" fontId="8" fillId="0" borderId="25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1" xfId="0" applyNumberFormat="1" applyFont="1" applyFill="1" applyBorder="1" applyAlignment="1" applyProtection="1">
      <alignment horizontal="left" vertical="center" indent="1"/>
      <protection hidden="1"/>
    </xf>
    <xf numFmtId="164" fontId="8" fillId="0" borderId="35" xfId="0" applyNumberFormat="1" applyFont="1" applyFill="1" applyBorder="1" applyAlignment="1" applyProtection="1">
      <alignment horizontal="left" vertical="center" indent="1"/>
      <protection hidden="1"/>
    </xf>
    <xf numFmtId="165" fontId="8" fillId="3" borderId="2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28" xfId="0" applyNumberFormat="1" applyFont="1" applyFill="1" applyBorder="1" applyAlignment="1" applyProtection="1">
      <alignment horizontal="left" vertical="center" indent="1"/>
      <protection hidden="1"/>
    </xf>
    <xf numFmtId="165" fontId="8" fillId="0" borderId="32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3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6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29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0" xfId="0" applyNumberFormat="1" applyFont="1" applyFill="1" applyBorder="1" applyAlignment="1" applyProtection="1">
      <alignment horizontal="left" vertical="center" indent="1"/>
      <protection hidden="1"/>
    </xf>
    <xf numFmtId="165" fontId="8" fillId="3" borderId="34" xfId="0" applyNumberFormat="1" applyFont="1" applyFill="1" applyBorder="1" applyAlignment="1" applyProtection="1">
      <alignment horizontal="left" vertical="center" indent="1"/>
      <protection locked="0" hidden="1"/>
    </xf>
    <xf numFmtId="165" fontId="8" fillId="3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8" fillId="0" borderId="39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0" xfId="0" applyNumberFormat="1" applyFont="1" applyFill="1" applyBorder="1" applyAlignment="1" applyProtection="1">
      <alignment horizontal="left" vertical="center" indent="1"/>
      <protection hidden="1"/>
    </xf>
    <xf numFmtId="165" fontId="8" fillId="0" borderId="41" xfId="0" applyNumberFormat="1" applyFont="1" applyFill="1" applyBorder="1" applyAlignment="1" applyProtection="1">
      <alignment horizontal="left" vertical="center" indent="1"/>
      <protection hidden="1"/>
    </xf>
    <xf numFmtId="0" fontId="14" fillId="0" borderId="20" xfId="0" applyFont="1" applyFill="1" applyBorder="1" applyAlignment="1" applyProtection="1">
      <alignment horizontal="left" vertical="center" indent="1"/>
      <protection hidden="1"/>
    </xf>
    <xf numFmtId="0" fontId="14" fillId="0" borderId="21" xfId="0" applyFont="1" applyFill="1" applyBorder="1" applyAlignment="1" applyProtection="1">
      <alignment horizontal="left" vertical="center" indent="1"/>
      <protection hidden="1"/>
    </xf>
    <xf numFmtId="0" fontId="14" fillId="0" borderId="22" xfId="0" applyFont="1" applyFill="1" applyBorder="1" applyAlignment="1" applyProtection="1">
      <alignment horizontal="left" vertical="center" indent="1"/>
      <protection hidden="1"/>
    </xf>
    <xf numFmtId="0" fontId="14" fillId="0" borderId="23" xfId="0" applyFont="1" applyFill="1" applyBorder="1" applyAlignment="1" applyProtection="1">
      <alignment horizontal="left" vertical="center" indent="1"/>
      <protection hidden="1"/>
    </xf>
    <xf numFmtId="0" fontId="14" fillId="0" borderId="24" xfId="0" applyFont="1" applyFill="1" applyBorder="1" applyAlignment="1" applyProtection="1">
      <alignment horizontal="left" vertical="center" indent="1"/>
      <protection hidden="1"/>
    </xf>
    <xf numFmtId="0" fontId="5" fillId="4" borderId="5" xfId="0" applyFont="1" applyFill="1" applyBorder="1" applyAlignment="1" applyProtection="1">
      <alignment horizontal="left" vertical="center" indent="1"/>
      <protection hidden="1"/>
    </xf>
    <xf numFmtId="0" fontId="4" fillId="4" borderId="2" xfId="0" applyFont="1" applyFill="1" applyBorder="1" applyAlignment="1" applyProtection="1">
      <alignment horizontal="left" vertical="center" indent="1"/>
      <protection hidden="1"/>
    </xf>
    <xf numFmtId="0" fontId="4" fillId="4" borderId="6" xfId="0" applyFont="1" applyFill="1" applyBorder="1" applyAlignment="1" applyProtection="1">
      <alignment horizontal="left" vertical="center" indent="1"/>
      <protection hidden="1"/>
    </xf>
    <xf numFmtId="0" fontId="6" fillId="4" borderId="5" xfId="0" applyFont="1" applyFill="1" applyBorder="1" applyAlignment="1" applyProtection="1">
      <alignment horizontal="left" vertical="center" indent="1"/>
      <protection hidden="1"/>
    </xf>
    <xf numFmtId="0" fontId="15" fillId="0" borderId="5" xfId="0" applyFont="1" applyFill="1" applyBorder="1" applyAlignment="1" applyProtection="1">
      <alignment horizontal="left" vertical="center" indent="1"/>
      <protection hidden="1"/>
    </xf>
    <xf numFmtId="0" fontId="15" fillId="0" borderId="2" xfId="0" applyFont="1" applyFill="1" applyBorder="1" applyAlignment="1" applyProtection="1">
      <alignment horizontal="left" vertical="center" indent="1"/>
      <protection hidden="1"/>
    </xf>
    <xf numFmtId="0" fontId="15" fillId="0" borderId="6" xfId="0" applyFont="1" applyFill="1" applyBorder="1" applyAlignment="1" applyProtection="1">
      <alignment horizontal="left" vertical="center" indent="1"/>
      <protection hidden="1"/>
    </xf>
    <xf numFmtId="0" fontId="16" fillId="0" borderId="0" xfId="0" applyFont="1" applyAlignment="1" applyProtection="1">
      <alignment horizontal="left" vertical="center" indent="1"/>
      <protection hidden="1"/>
    </xf>
    <xf numFmtId="0" fontId="16" fillId="0" borderId="1" xfId="0" applyFont="1" applyBorder="1" applyAlignment="1" applyProtection="1">
      <alignment horizontal="left" vertical="center" indent="1"/>
      <protection hidden="1"/>
    </xf>
    <xf numFmtId="0" fontId="16" fillId="0" borderId="38" xfId="0" applyFont="1" applyBorder="1" applyAlignment="1" applyProtection="1">
      <alignment horizontal="left" vertical="center" indent="1"/>
      <protection hidden="1"/>
    </xf>
    <xf numFmtId="0" fontId="16" fillId="0" borderId="3" xfId="0" applyFont="1" applyBorder="1" applyAlignment="1" applyProtection="1">
      <alignment horizontal="left" vertical="center" indent="1"/>
      <protection hidden="1"/>
    </xf>
    <xf numFmtId="0" fontId="16" fillId="0" borderId="4" xfId="0" applyFont="1" applyBorder="1" applyAlignment="1" applyProtection="1">
      <alignment horizontal="left" vertical="center" indent="1"/>
      <protection hidden="1"/>
    </xf>
    <xf numFmtId="0" fontId="16" fillId="0" borderId="0" xfId="0" applyFont="1" applyBorder="1" applyAlignment="1" applyProtection="1">
      <alignment horizontal="left" vertical="center" indent="1"/>
      <protection hidden="1"/>
    </xf>
    <xf numFmtId="0" fontId="16" fillId="0" borderId="7" xfId="0" applyFont="1" applyBorder="1" applyAlignment="1" applyProtection="1">
      <alignment horizontal="left" vertical="center" indent="1"/>
      <protection hidden="1"/>
    </xf>
    <xf numFmtId="0" fontId="16" fillId="0" borderId="43" xfId="0" applyFont="1" applyBorder="1" applyAlignment="1" applyProtection="1">
      <alignment horizontal="left" vertical="center" indent="1"/>
      <protection hidden="1"/>
    </xf>
    <xf numFmtId="0" fontId="16" fillId="0" borderId="8" xfId="0" applyFont="1" applyBorder="1" applyAlignment="1" applyProtection="1">
      <alignment horizontal="left" vertical="center" indent="1"/>
      <protection hidden="1"/>
    </xf>
    <xf numFmtId="0" fontId="16" fillId="0" borderId="44" xfId="0" applyFont="1" applyBorder="1" applyAlignment="1" applyProtection="1">
      <alignment horizontal="left" vertical="center" indent="1"/>
      <protection hidden="1"/>
    </xf>
    <xf numFmtId="0" fontId="16" fillId="6" borderId="1" xfId="0" applyFont="1" applyFill="1" applyBorder="1" applyAlignment="1" applyProtection="1">
      <alignment horizontal="left" vertical="center" indent="1"/>
      <protection hidden="1"/>
    </xf>
    <xf numFmtId="0" fontId="16" fillId="6" borderId="38" xfId="0" applyFont="1" applyFill="1" applyBorder="1" applyAlignment="1" applyProtection="1">
      <alignment horizontal="left" vertical="center" indent="1"/>
      <protection hidden="1"/>
    </xf>
    <xf numFmtId="0" fontId="16" fillId="6" borderId="3" xfId="0" applyFont="1" applyFill="1" applyBorder="1" applyAlignment="1" applyProtection="1">
      <alignment horizontal="left" vertical="center" indent="1"/>
      <protection hidden="1"/>
    </xf>
    <xf numFmtId="0" fontId="20" fillId="6" borderId="4" xfId="0" applyFont="1" applyFill="1" applyBorder="1" applyAlignment="1" applyProtection="1">
      <alignment horizontal="left" vertical="center" indent="1"/>
      <protection hidden="1"/>
    </xf>
    <xf numFmtId="0" fontId="16" fillId="6" borderId="0" xfId="0" applyFont="1" applyFill="1" applyBorder="1" applyAlignment="1" applyProtection="1">
      <alignment horizontal="left" vertical="center" indent="1"/>
      <protection hidden="1"/>
    </xf>
    <xf numFmtId="0" fontId="16" fillId="6" borderId="7" xfId="0" applyFont="1" applyFill="1" applyBorder="1" applyAlignment="1" applyProtection="1">
      <alignment horizontal="left" vertical="center" indent="1"/>
      <protection hidden="1"/>
    </xf>
    <xf numFmtId="0" fontId="16" fillId="6" borderId="4" xfId="0" applyFont="1" applyFill="1" applyBorder="1" applyAlignment="1" applyProtection="1">
      <alignment horizontal="left" vertical="center" indent="1"/>
      <protection hidden="1"/>
    </xf>
    <xf numFmtId="0" fontId="20" fillId="7" borderId="4" xfId="0" applyFont="1" applyFill="1" applyBorder="1" applyAlignment="1" applyProtection="1">
      <alignment horizontal="left" vertical="center" indent="1"/>
      <protection hidden="1"/>
    </xf>
    <xf numFmtId="0" fontId="16" fillId="7" borderId="0" xfId="0" applyFont="1" applyFill="1" applyBorder="1" applyAlignment="1" applyProtection="1">
      <alignment horizontal="left" vertical="center" indent="1"/>
      <protection hidden="1"/>
    </xf>
    <xf numFmtId="0" fontId="16" fillId="7" borderId="7" xfId="0" applyFont="1" applyFill="1" applyBorder="1" applyAlignment="1" applyProtection="1">
      <alignment horizontal="left" vertical="center" indent="1"/>
      <protection hidden="1"/>
    </xf>
    <xf numFmtId="0" fontId="16" fillId="0" borderId="43" xfId="0" applyFont="1" applyFill="1" applyBorder="1" applyAlignment="1" applyProtection="1">
      <alignment horizontal="left" vertical="center" indent="1"/>
      <protection hidden="1"/>
    </xf>
    <xf numFmtId="0" fontId="16" fillId="0" borderId="8" xfId="0" applyFont="1" applyFill="1" applyBorder="1" applyAlignment="1" applyProtection="1">
      <alignment horizontal="left" vertical="center" indent="1"/>
      <protection hidden="1"/>
    </xf>
    <xf numFmtId="0" fontId="16" fillId="0" borderId="44" xfId="0" applyFont="1" applyFill="1" applyBorder="1" applyAlignment="1" applyProtection="1">
      <alignment horizontal="left" vertical="center" indent="1"/>
      <protection hidden="1"/>
    </xf>
    <xf numFmtId="0" fontId="16" fillId="0" borderId="56" xfId="0" applyFont="1" applyBorder="1" applyAlignment="1" applyProtection="1">
      <alignment horizontal="left" vertical="center" indent="1"/>
      <protection hidden="1"/>
    </xf>
    <xf numFmtId="0" fontId="16" fillId="0" borderId="59" xfId="0" applyFont="1" applyBorder="1" applyAlignment="1" applyProtection="1">
      <alignment horizontal="left" vertical="center" indent="1"/>
      <protection hidden="1"/>
    </xf>
    <xf numFmtId="0" fontId="16" fillId="0" borderId="60" xfId="0" applyFont="1" applyBorder="1" applyAlignment="1" applyProtection="1">
      <alignment horizontal="left" vertical="center" indent="1"/>
      <protection hidden="1"/>
    </xf>
    <xf numFmtId="166" fontId="19" fillId="0" borderId="57" xfId="0" applyNumberFormat="1" applyFont="1" applyBorder="1" applyAlignment="1" applyProtection="1">
      <alignment horizontal="left" vertical="center" indent="1"/>
      <protection hidden="1"/>
    </xf>
    <xf numFmtId="0" fontId="16" fillId="0" borderId="58" xfId="0" applyFont="1" applyBorder="1" applyAlignment="1" applyProtection="1">
      <alignment horizontal="left" vertical="center" indent="1"/>
      <protection hidden="1"/>
    </xf>
    <xf numFmtId="166" fontId="16" fillId="0" borderId="0" xfId="0" applyNumberFormat="1" applyFont="1" applyAlignment="1" applyProtection="1">
      <alignment horizontal="left" vertical="center" indent="1"/>
      <protection hidden="1"/>
    </xf>
    <xf numFmtId="0" fontId="3" fillId="6" borderId="1" xfId="0" applyFont="1" applyFill="1" applyBorder="1" applyAlignment="1" applyProtection="1">
      <alignment horizontal="left" vertical="center" indent="1"/>
      <protection hidden="1"/>
    </xf>
    <xf numFmtId="0" fontId="3" fillId="6" borderId="38" xfId="0" applyFont="1" applyFill="1" applyBorder="1" applyAlignment="1" applyProtection="1">
      <alignment horizontal="left" vertical="center" indent="1"/>
      <protection hidden="1"/>
    </xf>
    <xf numFmtId="0" fontId="16" fillId="7" borderId="54" xfId="0" applyFont="1" applyFill="1" applyBorder="1" applyAlignment="1" applyProtection="1">
      <alignment horizontal="left" vertical="center" indent="1"/>
      <protection hidden="1"/>
    </xf>
    <xf numFmtId="0" fontId="16" fillId="7" borderId="12" xfId="0" applyFont="1" applyFill="1" applyBorder="1" applyAlignment="1" applyProtection="1">
      <alignment horizontal="left" vertical="center" indent="1"/>
      <protection hidden="1"/>
    </xf>
    <xf numFmtId="0" fontId="16" fillId="7" borderId="55" xfId="0" applyFont="1" applyFill="1" applyBorder="1" applyAlignment="1" applyProtection="1">
      <alignment horizontal="left" vertical="center" indent="1"/>
      <protection hidden="1"/>
    </xf>
    <xf numFmtId="164" fontId="16" fillId="0" borderId="51" xfId="0" applyNumberFormat="1" applyFont="1" applyBorder="1" applyAlignment="1" applyProtection="1">
      <alignment horizontal="left" vertical="center" indent="1"/>
      <protection hidden="1"/>
    </xf>
    <xf numFmtId="0" fontId="16" fillId="5" borderId="0" xfId="0" applyFont="1" applyFill="1" applyBorder="1" applyAlignment="1" applyProtection="1">
      <alignment horizontal="left" vertical="center" indent="1"/>
      <protection hidden="1"/>
    </xf>
    <xf numFmtId="164" fontId="16" fillId="5" borderId="0" xfId="0" applyNumberFormat="1" applyFont="1" applyFill="1" applyBorder="1" applyAlignment="1" applyProtection="1">
      <alignment horizontal="left" vertical="center" indent="1"/>
      <protection hidden="1"/>
    </xf>
    <xf numFmtId="0" fontId="16" fillId="8" borderId="5" xfId="0" applyFont="1" applyFill="1" applyBorder="1" applyAlignment="1" applyProtection="1">
      <alignment horizontal="left" vertical="center" indent="1"/>
      <protection hidden="1"/>
    </xf>
    <xf numFmtId="0" fontId="16" fillId="8" borderId="2" xfId="0" applyFont="1" applyFill="1" applyBorder="1" applyAlignment="1" applyProtection="1">
      <alignment horizontal="left" vertical="center" indent="1"/>
      <protection hidden="1"/>
    </xf>
    <xf numFmtId="164" fontId="16" fillId="8" borderId="2" xfId="0" applyNumberFormat="1" applyFont="1" applyFill="1" applyBorder="1" applyAlignment="1" applyProtection="1">
      <alignment horizontal="left" vertical="center" indent="1"/>
      <protection hidden="1"/>
    </xf>
    <xf numFmtId="164" fontId="16" fillId="8" borderId="6" xfId="0" applyNumberFormat="1" applyFont="1" applyFill="1" applyBorder="1" applyAlignment="1" applyProtection="1">
      <alignment horizontal="left" vertical="center" indent="1"/>
      <protection hidden="1"/>
    </xf>
    <xf numFmtId="164" fontId="16" fillId="3" borderId="50" xfId="0" applyNumberFormat="1" applyFont="1" applyFill="1" applyBorder="1" applyAlignment="1" applyProtection="1">
      <alignment horizontal="left" vertical="center" indent="1"/>
      <protection locked="0" hidden="1"/>
    </xf>
    <xf numFmtId="164" fontId="16" fillId="3" borderId="33" xfId="0" applyNumberFormat="1" applyFont="1" applyFill="1" applyBorder="1" applyAlignment="1" applyProtection="1">
      <alignment horizontal="left" vertical="center" indent="1"/>
      <protection locked="0" hidden="1"/>
    </xf>
    <xf numFmtId="0" fontId="21" fillId="0" borderId="0" xfId="0" applyFont="1" applyBorder="1" applyAlignment="1" applyProtection="1">
      <alignment vertical="center"/>
      <protection hidden="1"/>
    </xf>
    <xf numFmtId="0" fontId="16" fillId="0" borderId="66" xfId="0" applyFont="1" applyBorder="1" applyAlignment="1" applyProtection="1">
      <alignment horizontal="left" vertical="center" indent="1"/>
      <protection hidden="1"/>
    </xf>
    <xf numFmtId="0" fontId="16" fillId="0" borderId="15" xfId="0" applyFont="1" applyBorder="1" applyAlignment="1" applyProtection="1">
      <alignment horizontal="left" vertical="center" indent="1"/>
      <protection hidden="1"/>
    </xf>
    <xf numFmtId="0" fontId="19" fillId="7" borderId="46" xfId="0" applyFont="1" applyFill="1" applyBorder="1" applyAlignment="1" applyProtection="1">
      <alignment horizontal="left" vertical="center" indent="1"/>
      <protection hidden="1"/>
    </xf>
    <xf numFmtId="0" fontId="19" fillId="7" borderId="47" xfId="0" applyFont="1" applyFill="1" applyBorder="1" applyAlignment="1" applyProtection="1">
      <alignment horizontal="left" vertical="center" indent="1"/>
      <protection hidden="1"/>
    </xf>
    <xf numFmtId="0" fontId="19" fillId="7" borderId="48" xfId="0" applyFont="1" applyFill="1" applyBorder="1" applyAlignment="1" applyProtection="1">
      <alignment horizontal="left" vertical="center" indent="1"/>
      <protection hidden="1"/>
    </xf>
    <xf numFmtId="0" fontId="19" fillId="7" borderId="61" xfId="0" applyFont="1" applyFill="1" applyBorder="1" applyAlignment="1" applyProtection="1">
      <alignment horizontal="left" vertical="center" indent="1"/>
      <protection hidden="1"/>
    </xf>
    <xf numFmtId="0" fontId="19" fillId="7" borderId="62" xfId="0" applyFont="1" applyFill="1" applyBorder="1" applyAlignment="1" applyProtection="1">
      <alignment horizontal="left" vertical="center" indent="1"/>
      <protection hidden="1"/>
    </xf>
    <xf numFmtId="0" fontId="19" fillId="7" borderId="63" xfId="0" applyFont="1" applyFill="1" applyBorder="1" applyAlignment="1" applyProtection="1">
      <alignment horizontal="left" vertical="center" indent="1"/>
      <protection hidden="1"/>
    </xf>
    <xf numFmtId="0" fontId="19" fillId="7" borderId="49" xfId="0" applyFont="1" applyFill="1" applyBorder="1" applyAlignment="1" applyProtection="1">
      <alignment horizontal="left" vertical="center" indent="1"/>
      <protection hidden="1"/>
    </xf>
    <xf numFmtId="0" fontId="19" fillId="7" borderId="38" xfId="0" applyFont="1" applyFill="1" applyBorder="1" applyAlignment="1" applyProtection="1">
      <alignment horizontal="left" vertical="center" indent="1"/>
      <protection hidden="1"/>
    </xf>
    <xf numFmtId="0" fontId="19" fillId="0" borderId="60" xfId="0" applyFont="1" applyBorder="1" applyAlignment="1" applyProtection="1">
      <alignment horizontal="left" vertical="center" indent="1"/>
      <protection hidden="1"/>
    </xf>
    <xf numFmtId="164" fontId="16" fillId="0" borderId="52" xfId="0" applyNumberFormat="1" applyFont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hidden="1"/>
    </xf>
    <xf numFmtId="164" fontId="17" fillId="3" borderId="45" xfId="0" applyNumberFormat="1" applyFont="1" applyFill="1" applyBorder="1" applyAlignment="1" applyProtection="1">
      <alignment horizontal="left" vertical="center" indent="1"/>
      <protection locked="0" hidden="1"/>
    </xf>
    <xf numFmtId="164" fontId="18" fillId="0" borderId="68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8" xfId="0" applyNumberFormat="1" applyFont="1" applyFill="1" applyBorder="1" applyAlignment="1" applyProtection="1">
      <alignment horizontal="left" vertical="center" indent="1"/>
      <protection hidden="1"/>
    </xf>
    <xf numFmtId="0" fontId="23" fillId="0" borderId="65" xfId="0" applyFont="1" applyBorder="1" applyAlignment="1" applyProtection="1">
      <alignment horizontal="right" vertical="center" indent="1"/>
      <protection hidden="1"/>
    </xf>
    <xf numFmtId="0" fontId="23" fillId="0" borderId="53" xfId="0" applyFont="1" applyBorder="1" applyAlignment="1" applyProtection="1">
      <alignment horizontal="right" vertical="center" indent="1"/>
      <protection hidden="1"/>
    </xf>
    <xf numFmtId="0" fontId="23" fillId="0" borderId="11" xfId="0" applyFont="1" applyBorder="1" applyAlignment="1" applyProtection="1">
      <alignment horizontal="right" vertical="center" indent="1"/>
      <protection hidden="1"/>
    </xf>
    <xf numFmtId="164" fontId="23" fillId="0" borderId="68" xfId="0" applyNumberFormat="1" applyFont="1" applyFill="1" applyBorder="1" applyAlignment="1" applyProtection="1">
      <alignment horizontal="right" vertical="center" indent="1"/>
      <protection hidden="1"/>
    </xf>
    <xf numFmtId="0" fontId="23" fillId="0" borderId="59" xfId="0" applyFont="1" applyBorder="1" applyAlignment="1" applyProtection="1">
      <alignment horizontal="right" vertical="center" indent="1"/>
      <protection hidden="1"/>
    </xf>
    <xf numFmtId="164" fontId="18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14" fillId="0" borderId="69" xfId="0" applyNumberFormat="1" applyFont="1" applyFill="1" applyBorder="1" applyAlignment="1" applyProtection="1">
      <alignment horizontal="left" vertical="center" indent="1"/>
      <protection hidden="1"/>
    </xf>
    <xf numFmtId="164" fontId="23" fillId="0" borderId="69" xfId="0" applyNumberFormat="1" applyFont="1" applyFill="1" applyBorder="1" applyAlignment="1" applyProtection="1">
      <alignment horizontal="right" vertical="center" indent="1"/>
      <protection hidden="1"/>
    </xf>
    <xf numFmtId="164" fontId="23" fillId="0" borderId="71" xfId="0" applyNumberFormat="1" applyFont="1" applyFill="1" applyBorder="1" applyAlignment="1" applyProtection="1">
      <alignment horizontal="right" vertical="center" indent="1"/>
      <protection hidden="1"/>
    </xf>
    <xf numFmtId="0" fontId="19" fillId="0" borderId="64" xfId="0" applyFont="1" applyBorder="1" applyAlignment="1" applyProtection="1">
      <alignment horizontal="left" vertical="center" indent="1"/>
      <protection hidden="1"/>
    </xf>
    <xf numFmtId="0" fontId="19" fillId="0" borderId="65" xfId="0" applyFont="1" applyBorder="1" applyAlignment="1" applyProtection="1">
      <alignment horizontal="left" vertical="center" indent="1"/>
      <protection hidden="1"/>
    </xf>
    <xf numFmtId="0" fontId="19" fillId="0" borderId="70" xfId="0" applyFont="1" applyBorder="1" applyAlignment="1" applyProtection="1">
      <alignment horizontal="left" vertical="center" indent="1"/>
      <protection hidden="1"/>
    </xf>
    <xf numFmtId="0" fontId="19" fillId="0" borderId="66" xfId="0" applyFont="1" applyBorder="1" applyAlignment="1" applyProtection="1">
      <alignment horizontal="left" vertical="center" indent="1"/>
      <protection hidden="1"/>
    </xf>
    <xf numFmtId="0" fontId="19" fillId="0" borderId="10" xfId="0" applyFont="1" applyBorder="1" applyAlignment="1" applyProtection="1">
      <alignment horizontal="left" vertical="center" indent="1"/>
      <protection hidden="1"/>
    </xf>
    <xf numFmtId="0" fontId="19" fillId="0" borderId="53" xfId="0" applyFont="1" applyBorder="1" applyAlignment="1" applyProtection="1">
      <alignment horizontal="left" vertical="center" indent="1"/>
      <protection hidden="1"/>
    </xf>
    <xf numFmtId="0" fontId="19" fillId="0" borderId="0" xfId="0" applyFont="1" applyBorder="1" applyAlignment="1" applyProtection="1">
      <alignment horizontal="left" vertical="center" indent="1"/>
      <protection hidden="1"/>
    </xf>
    <xf numFmtId="0" fontId="19" fillId="0" borderId="15" xfId="0" applyFont="1" applyBorder="1" applyAlignment="1" applyProtection="1">
      <alignment horizontal="left" vertical="center" indent="1"/>
      <protection hidden="1"/>
    </xf>
    <xf numFmtId="0" fontId="19" fillId="0" borderId="67" xfId="0" applyFont="1" applyBorder="1" applyAlignment="1" applyProtection="1">
      <alignment horizontal="left" vertical="center" indent="1"/>
      <protection hidden="1"/>
    </xf>
    <xf numFmtId="0" fontId="19" fillId="0" borderId="11" xfId="0" applyFont="1" applyBorder="1" applyAlignment="1" applyProtection="1">
      <alignment horizontal="left" vertical="center" indent="1"/>
      <protection hidden="1"/>
    </xf>
    <xf numFmtId="0" fontId="19" fillId="0" borderId="12" xfId="0" applyFont="1" applyBorder="1" applyAlignment="1" applyProtection="1">
      <alignment horizontal="left" vertical="center" indent="1"/>
      <protection hidden="1"/>
    </xf>
    <xf numFmtId="0" fontId="19" fillId="0" borderId="16" xfId="0" applyFont="1" applyBorder="1" applyAlignment="1" applyProtection="1">
      <alignment horizontal="left" vertical="center" indent="1"/>
      <protection hidden="1"/>
    </xf>
    <xf numFmtId="0" fontId="19" fillId="0" borderId="56" xfId="0" applyFont="1" applyBorder="1" applyAlignment="1" applyProtection="1">
      <alignment horizontal="left" vertical="center" indent="1"/>
      <protection hidden="1"/>
    </xf>
    <xf numFmtId="0" fontId="19" fillId="0" borderId="59" xfId="0" applyFont="1" applyBorder="1" applyAlignment="1" applyProtection="1">
      <alignment horizontal="left" vertical="center" indent="1"/>
      <protection hidden="1"/>
    </xf>
    <xf numFmtId="0" fontId="19" fillId="0" borderId="8" xfId="0" applyFont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3" fillId="0" borderId="5" xfId="0" applyFont="1" applyFill="1" applyBorder="1" applyAlignment="1" applyProtection="1">
      <alignment horizontal="left" vertical="center" indent="1"/>
      <protection hidden="1"/>
    </xf>
    <xf numFmtId="0" fontId="3" fillId="0" borderId="2" xfId="0" applyFont="1" applyFill="1" applyBorder="1" applyAlignment="1" applyProtection="1">
      <alignment horizontal="left" vertical="center" indent="1"/>
      <protection hidden="1"/>
    </xf>
    <xf numFmtId="0" fontId="3" fillId="0" borderId="6" xfId="0" applyFont="1" applyFill="1" applyBorder="1" applyAlignment="1" applyProtection="1">
      <alignment horizontal="left" vertical="center" indent="1"/>
      <protection hidden="1"/>
    </xf>
    <xf numFmtId="0" fontId="22" fillId="3" borderId="53" xfId="0" applyFont="1" applyFill="1" applyBorder="1" applyAlignment="1" applyProtection="1">
      <alignment horizontal="left" vertical="center" indent="1"/>
      <protection locked="0" hidden="1"/>
    </xf>
    <xf numFmtId="0" fontId="22" fillId="3" borderId="0" xfId="0" applyFont="1" applyFill="1" applyBorder="1" applyAlignment="1" applyProtection="1">
      <alignment horizontal="left" vertical="center" inden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1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TIGER!$C$7:$C$11</c:f>
              <c:strCache>
                <c:ptCount val="1"/>
                <c:pt idx="0">
                  <c:v>JANUARY DAY</c:v>
                </c:pt>
              </c:strCache>
            </c:strRef>
          </c:tx>
          <c:val>
            <c:numRef>
              <c:f>TIGER!$C$12:$C$42</c:f>
              <c:numCache>
                <c:formatCode>00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val>
        </c:ser>
        <c:ser>
          <c:idx val="1"/>
          <c:order val="1"/>
          <c:tx>
            <c:strRef>
              <c:f>TIGER!$D$7:$D$11</c:f>
              <c:strCache>
                <c:ptCount val="1"/>
                <c:pt idx="0">
                  <c:v>FEBRUARY SALES OPENING A</c:v>
                </c:pt>
              </c:strCache>
            </c:strRef>
          </c:tx>
          <c:val>
            <c:numRef>
              <c:f>TIGER!$D$12:$D$42</c:f>
              <c:numCache>
                <c:formatCode>#,#00</c:formatCode>
                <c:ptCount val="31"/>
                <c:pt idx="0">
                  <c:v>995</c:v>
                </c:pt>
                <c:pt idx="1">
                  <c:v>880</c:v>
                </c:pt>
                <c:pt idx="2">
                  <c:v>716</c:v>
                </c:pt>
                <c:pt idx="3">
                  <c:v>424</c:v>
                </c:pt>
                <c:pt idx="4">
                  <c:v>320</c:v>
                </c:pt>
                <c:pt idx="5">
                  <c:v>736</c:v>
                </c:pt>
                <c:pt idx="6">
                  <c:v>527</c:v>
                </c:pt>
                <c:pt idx="7">
                  <c:v>464</c:v>
                </c:pt>
                <c:pt idx="8">
                  <c:v>315</c:v>
                </c:pt>
                <c:pt idx="9">
                  <c:v>1831</c:v>
                </c:pt>
                <c:pt idx="10">
                  <c:v>1506</c:v>
                </c:pt>
                <c:pt idx="11">
                  <c:v>1414</c:v>
                </c:pt>
                <c:pt idx="12">
                  <c:v>1028</c:v>
                </c:pt>
                <c:pt idx="13">
                  <c:v>914</c:v>
                </c:pt>
                <c:pt idx="14">
                  <c:v>904</c:v>
                </c:pt>
                <c:pt idx="15">
                  <c:v>846</c:v>
                </c:pt>
                <c:pt idx="16">
                  <c:v>686</c:v>
                </c:pt>
                <c:pt idx="17">
                  <c:v>315</c:v>
                </c:pt>
                <c:pt idx="18">
                  <c:v>203</c:v>
                </c:pt>
                <c:pt idx="19">
                  <c:v>863</c:v>
                </c:pt>
                <c:pt idx="20">
                  <c:v>732</c:v>
                </c:pt>
                <c:pt idx="21">
                  <c:v>688</c:v>
                </c:pt>
                <c:pt idx="22">
                  <c:v>565</c:v>
                </c:pt>
                <c:pt idx="23">
                  <c:v>859</c:v>
                </c:pt>
                <c:pt idx="24">
                  <c:v>578</c:v>
                </c:pt>
                <c:pt idx="25">
                  <c:v>464</c:v>
                </c:pt>
                <c:pt idx="26">
                  <c:v>1320</c:v>
                </c:pt>
                <c:pt idx="27">
                  <c:v>1232</c:v>
                </c:pt>
                <c:pt idx="28">
                  <c:v>1130</c:v>
                </c:pt>
                <c:pt idx="29">
                  <c:v>989</c:v>
                </c:pt>
                <c:pt idx="30">
                  <c:v>733</c:v>
                </c:pt>
              </c:numCache>
            </c:numRef>
          </c:val>
        </c:ser>
        <c:ser>
          <c:idx val="2"/>
          <c:order val="2"/>
          <c:tx>
            <c:strRef>
              <c:f>TIGER!$E$7:$E$11</c:f>
              <c:strCache>
                <c:ptCount val="1"/>
                <c:pt idx="0">
                  <c:v>MARCH IN (+) SALES B</c:v>
                </c:pt>
              </c:strCache>
            </c:strRef>
          </c:tx>
          <c:val>
            <c:numRef>
              <c:f>TIGER!$E$12:$E$42</c:f>
              <c:numCache>
                <c:formatCode>#,#00</c:formatCode>
                <c:ptCount val="31"/>
                <c:pt idx="4">
                  <c:v>600</c:v>
                </c:pt>
                <c:pt idx="5">
                  <c:v>3</c:v>
                </c:pt>
                <c:pt idx="6">
                  <c:v>5</c:v>
                </c:pt>
                <c:pt idx="8">
                  <c:v>1684</c:v>
                </c:pt>
                <c:pt idx="11">
                  <c:v>2</c:v>
                </c:pt>
                <c:pt idx="12">
                  <c:v>8</c:v>
                </c:pt>
                <c:pt idx="15">
                  <c:v>6</c:v>
                </c:pt>
                <c:pt idx="16">
                  <c:v>4</c:v>
                </c:pt>
                <c:pt idx="18">
                  <c:v>728</c:v>
                </c:pt>
                <c:pt idx="21">
                  <c:v>6</c:v>
                </c:pt>
                <c:pt idx="22">
                  <c:v>480</c:v>
                </c:pt>
                <c:pt idx="25">
                  <c:v>960</c:v>
                </c:pt>
                <c:pt idx="27">
                  <c:v>8</c:v>
                </c:pt>
                <c:pt idx="28">
                  <c:v>4</c:v>
                </c:pt>
              </c:numCache>
            </c:numRef>
          </c:val>
        </c:ser>
        <c:ser>
          <c:idx val="3"/>
          <c:order val="3"/>
          <c:tx>
            <c:strRef>
              <c:f>TIGER!$F$7:$F$11</c:f>
              <c:strCache>
                <c:ptCount val="1"/>
                <c:pt idx="0">
                  <c:v>APRIL INCENTIVES C</c:v>
                </c:pt>
              </c:strCache>
            </c:strRef>
          </c:tx>
          <c:val>
            <c:numRef>
              <c:f>TIGER!$F$12:$F$42</c:f>
              <c:numCache>
                <c:formatCode>#,#00</c:formatCode>
                <c:ptCount val="31"/>
              </c:numCache>
            </c:numRef>
          </c:val>
        </c:ser>
        <c:ser>
          <c:idx val="4"/>
          <c:order val="4"/>
          <c:tx>
            <c:strRef>
              <c:f>TIGER!$G$7:$G$11</c:f>
              <c:strCache>
                <c:ptCount val="1"/>
                <c:pt idx="0">
                  <c:v>MAY OUT (-) D</c:v>
                </c:pt>
              </c:strCache>
            </c:strRef>
          </c:tx>
          <c:val>
            <c:numRef>
              <c:f>TIGER!$G$12:$G$42</c:f>
              <c:numCache>
                <c:formatCode>#,#00</c:formatCode>
                <c:ptCount val="31"/>
                <c:pt idx="0">
                  <c:v>115</c:v>
                </c:pt>
                <c:pt idx="1">
                  <c:v>164</c:v>
                </c:pt>
                <c:pt idx="2">
                  <c:v>292</c:v>
                </c:pt>
                <c:pt idx="3">
                  <c:v>104</c:v>
                </c:pt>
                <c:pt idx="4">
                  <c:v>184</c:v>
                </c:pt>
                <c:pt idx="5">
                  <c:v>212</c:v>
                </c:pt>
                <c:pt idx="6">
                  <c:v>68</c:v>
                </c:pt>
                <c:pt idx="7">
                  <c:v>149</c:v>
                </c:pt>
                <c:pt idx="8">
                  <c:v>168</c:v>
                </c:pt>
                <c:pt idx="9">
                  <c:v>325</c:v>
                </c:pt>
                <c:pt idx="10">
                  <c:v>92</c:v>
                </c:pt>
                <c:pt idx="11">
                  <c:v>388</c:v>
                </c:pt>
                <c:pt idx="12">
                  <c:v>122</c:v>
                </c:pt>
                <c:pt idx="13">
                  <c:v>10</c:v>
                </c:pt>
                <c:pt idx="14">
                  <c:v>58</c:v>
                </c:pt>
                <c:pt idx="15">
                  <c:v>166</c:v>
                </c:pt>
                <c:pt idx="16">
                  <c:v>375</c:v>
                </c:pt>
                <c:pt idx="17">
                  <c:v>112</c:v>
                </c:pt>
                <c:pt idx="18">
                  <c:v>68</c:v>
                </c:pt>
                <c:pt idx="19">
                  <c:v>131</c:v>
                </c:pt>
                <c:pt idx="20">
                  <c:v>44</c:v>
                </c:pt>
                <c:pt idx="21">
                  <c:v>129</c:v>
                </c:pt>
                <c:pt idx="22">
                  <c:v>186</c:v>
                </c:pt>
                <c:pt idx="23">
                  <c:v>281</c:v>
                </c:pt>
                <c:pt idx="24">
                  <c:v>114</c:v>
                </c:pt>
                <c:pt idx="25">
                  <c:v>104</c:v>
                </c:pt>
                <c:pt idx="26">
                  <c:v>88</c:v>
                </c:pt>
                <c:pt idx="27">
                  <c:v>110</c:v>
                </c:pt>
                <c:pt idx="28">
                  <c:v>145</c:v>
                </c:pt>
                <c:pt idx="29">
                  <c:v>256</c:v>
                </c:pt>
                <c:pt idx="30">
                  <c:v>446</c:v>
                </c:pt>
              </c:numCache>
            </c:numRef>
          </c:val>
        </c:ser>
        <c:ser>
          <c:idx val="5"/>
          <c:order val="5"/>
          <c:tx>
            <c:strRef>
              <c:f>TIGER!$H$7:$H$11</c:f>
              <c:strCache>
                <c:ptCount val="1"/>
                <c:pt idx="0">
                  <c:v>JUNE BALANCE SALES E = A + B + C - D</c:v>
                </c:pt>
              </c:strCache>
            </c:strRef>
          </c:tx>
          <c:val>
            <c:numRef>
              <c:f>TIGER!$H$12:$H$42</c:f>
              <c:numCache>
                <c:formatCode>#,#00</c:formatCode>
                <c:ptCount val="31"/>
                <c:pt idx="0">
                  <c:v>880</c:v>
                </c:pt>
                <c:pt idx="1">
                  <c:v>716</c:v>
                </c:pt>
                <c:pt idx="2">
                  <c:v>424</c:v>
                </c:pt>
                <c:pt idx="3">
                  <c:v>320</c:v>
                </c:pt>
                <c:pt idx="4">
                  <c:v>736</c:v>
                </c:pt>
                <c:pt idx="5">
                  <c:v>527</c:v>
                </c:pt>
                <c:pt idx="6">
                  <c:v>464</c:v>
                </c:pt>
                <c:pt idx="7">
                  <c:v>315</c:v>
                </c:pt>
                <c:pt idx="8">
                  <c:v>1831</c:v>
                </c:pt>
                <c:pt idx="9">
                  <c:v>1506</c:v>
                </c:pt>
                <c:pt idx="10">
                  <c:v>1414</c:v>
                </c:pt>
                <c:pt idx="11">
                  <c:v>1028</c:v>
                </c:pt>
                <c:pt idx="12">
                  <c:v>914</c:v>
                </c:pt>
                <c:pt idx="13">
                  <c:v>904</c:v>
                </c:pt>
                <c:pt idx="14">
                  <c:v>846</c:v>
                </c:pt>
                <c:pt idx="15">
                  <c:v>686</c:v>
                </c:pt>
                <c:pt idx="16">
                  <c:v>315</c:v>
                </c:pt>
                <c:pt idx="17">
                  <c:v>203</c:v>
                </c:pt>
                <c:pt idx="18">
                  <c:v>863</c:v>
                </c:pt>
                <c:pt idx="19">
                  <c:v>732</c:v>
                </c:pt>
                <c:pt idx="20">
                  <c:v>688</c:v>
                </c:pt>
                <c:pt idx="21">
                  <c:v>565</c:v>
                </c:pt>
                <c:pt idx="22">
                  <c:v>859</c:v>
                </c:pt>
                <c:pt idx="23">
                  <c:v>578</c:v>
                </c:pt>
                <c:pt idx="24">
                  <c:v>464</c:v>
                </c:pt>
                <c:pt idx="25">
                  <c:v>1320</c:v>
                </c:pt>
                <c:pt idx="26">
                  <c:v>1232</c:v>
                </c:pt>
                <c:pt idx="27">
                  <c:v>1130</c:v>
                </c:pt>
                <c:pt idx="28">
                  <c:v>989</c:v>
                </c:pt>
                <c:pt idx="29">
                  <c:v>733</c:v>
                </c:pt>
                <c:pt idx="30">
                  <c:v>287</c:v>
                </c:pt>
              </c:numCache>
            </c:numRef>
          </c:val>
        </c:ser>
        <c:ser>
          <c:idx val="6"/>
          <c:order val="6"/>
          <c:tx>
            <c:strRef>
              <c:f>TIGER!$I$7:$I$11</c:f>
              <c:strCache>
                <c:ptCount val="1"/>
                <c:pt idx="0">
                  <c:v>JULY CUSTODY (FOR ALCOHOLIC DRINKS ONLY) OPENING F</c:v>
                </c:pt>
              </c:strCache>
            </c:strRef>
          </c:tx>
          <c:val>
            <c:numRef>
              <c:f>TIGER!$I$12:$I$42</c:f>
              <c:numCache>
                <c:formatCode>#,#00</c:formatCode>
                <c:ptCount val="31"/>
                <c:pt idx="0">
                  <c:v>286</c:v>
                </c:pt>
                <c:pt idx="1">
                  <c:v>283</c:v>
                </c:pt>
                <c:pt idx="2">
                  <c:v>290</c:v>
                </c:pt>
                <c:pt idx="3">
                  <c:v>294</c:v>
                </c:pt>
                <c:pt idx="4">
                  <c:v>290</c:v>
                </c:pt>
                <c:pt idx="5">
                  <c:v>309</c:v>
                </c:pt>
                <c:pt idx="6">
                  <c:v>297</c:v>
                </c:pt>
                <c:pt idx="7">
                  <c:v>290</c:v>
                </c:pt>
                <c:pt idx="8">
                  <c:v>300</c:v>
                </c:pt>
                <c:pt idx="9">
                  <c:v>306</c:v>
                </c:pt>
                <c:pt idx="10">
                  <c:v>308</c:v>
                </c:pt>
                <c:pt idx="11">
                  <c:v>308</c:v>
                </c:pt>
                <c:pt idx="12">
                  <c:v>303</c:v>
                </c:pt>
                <c:pt idx="13">
                  <c:v>295</c:v>
                </c:pt>
                <c:pt idx="14">
                  <c:v>291</c:v>
                </c:pt>
                <c:pt idx="15">
                  <c:v>290</c:v>
                </c:pt>
                <c:pt idx="16">
                  <c:v>291</c:v>
                </c:pt>
                <c:pt idx="17">
                  <c:v>271</c:v>
                </c:pt>
                <c:pt idx="18">
                  <c:v>267</c:v>
                </c:pt>
                <c:pt idx="19">
                  <c:v>257</c:v>
                </c:pt>
                <c:pt idx="20">
                  <c:v>257</c:v>
                </c:pt>
                <c:pt idx="21">
                  <c:v>253</c:v>
                </c:pt>
                <c:pt idx="22">
                  <c:v>242</c:v>
                </c:pt>
                <c:pt idx="23">
                  <c:v>218</c:v>
                </c:pt>
                <c:pt idx="24">
                  <c:v>223</c:v>
                </c:pt>
                <c:pt idx="25">
                  <c:v>249</c:v>
                </c:pt>
                <c:pt idx="26">
                  <c:v>247</c:v>
                </c:pt>
                <c:pt idx="27">
                  <c:v>251</c:v>
                </c:pt>
                <c:pt idx="28">
                  <c:v>249</c:v>
                </c:pt>
                <c:pt idx="29">
                  <c:v>237</c:v>
                </c:pt>
                <c:pt idx="30">
                  <c:v>220</c:v>
                </c:pt>
              </c:numCache>
            </c:numRef>
          </c:val>
        </c:ser>
        <c:ser>
          <c:idx val="7"/>
          <c:order val="7"/>
          <c:tx>
            <c:strRef>
              <c:f>TIGER!$J$7:$J$11</c:f>
              <c:strCache>
                <c:ptCount val="1"/>
                <c:pt idx="0">
                  <c:v>AUGUST IN (+) G</c:v>
                </c:pt>
              </c:strCache>
            </c:strRef>
          </c:tx>
          <c:val>
            <c:numRef>
              <c:f>TIGER!$J$12:$J$42</c:f>
              <c:numCache>
                <c:formatCode>#,#00</c:formatCode>
                <c:ptCount val="31"/>
                <c:pt idx="0">
                  <c:v>11</c:v>
                </c:pt>
                <c:pt idx="1">
                  <c:v>7</c:v>
                </c:pt>
                <c:pt idx="2">
                  <c:v>8</c:v>
                </c:pt>
                <c:pt idx="3">
                  <c:v>4</c:v>
                </c:pt>
                <c:pt idx="4">
                  <c:v>29</c:v>
                </c:pt>
                <c:pt idx="5">
                  <c:v>3</c:v>
                </c:pt>
                <c:pt idx="6">
                  <c:v>15</c:v>
                </c:pt>
                <c:pt idx="7">
                  <c:v>10</c:v>
                </c:pt>
                <c:pt idx="8">
                  <c:v>10</c:v>
                </c:pt>
                <c:pt idx="9">
                  <c:v>8</c:v>
                </c:pt>
                <c:pt idx="11">
                  <c:v>18</c:v>
                </c:pt>
                <c:pt idx="14">
                  <c:v>4</c:v>
                </c:pt>
                <c:pt idx="15">
                  <c:v>7</c:v>
                </c:pt>
                <c:pt idx="17">
                  <c:v>2</c:v>
                </c:pt>
                <c:pt idx="18">
                  <c:v>8</c:v>
                </c:pt>
                <c:pt idx="22">
                  <c:v>4</c:v>
                </c:pt>
                <c:pt idx="23">
                  <c:v>5</c:v>
                </c:pt>
                <c:pt idx="24">
                  <c:v>38</c:v>
                </c:pt>
                <c:pt idx="25">
                  <c:v>21</c:v>
                </c:pt>
                <c:pt idx="26">
                  <c:v>4</c:v>
                </c:pt>
                <c:pt idx="27">
                  <c:v>14</c:v>
                </c:pt>
                <c:pt idx="29">
                  <c:v>5</c:v>
                </c:pt>
                <c:pt idx="30">
                  <c:v>14</c:v>
                </c:pt>
              </c:numCache>
            </c:numRef>
          </c:val>
        </c:ser>
        <c:ser>
          <c:idx val="8"/>
          <c:order val="8"/>
          <c:tx>
            <c:strRef>
              <c:f>TIGER!$K$7:$K$11</c:f>
              <c:strCache>
                <c:ptCount val="1"/>
                <c:pt idx="0">
                  <c:v>SEPTEMBER OUT (-) REDEEMED H</c:v>
                </c:pt>
              </c:strCache>
            </c:strRef>
          </c:tx>
          <c:val>
            <c:numRef>
              <c:f>TIGER!$K$12:$K$42</c:f>
              <c:numCache>
                <c:formatCode>#,#00</c:formatCode>
                <c:ptCount val="31"/>
                <c:pt idx="0">
                  <c:v>14</c:v>
                </c:pt>
                <c:pt idx="2">
                  <c:v>4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17</c:v>
                </c:pt>
                <c:pt idx="9">
                  <c:v>6</c:v>
                </c:pt>
                <c:pt idx="11">
                  <c:v>21</c:v>
                </c:pt>
                <c:pt idx="13">
                  <c:v>4</c:v>
                </c:pt>
                <c:pt idx="14">
                  <c:v>5</c:v>
                </c:pt>
                <c:pt idx="16">
                  <c:v>16</c:v>
                </c:pt>
                <c:pt idx="17">
                  <c:v>6</c:v>
                </c:pt>
                <c:pt idx="18">
                  <c:v>10</c:v>
                </c:pt>
                <c:pt idx="20">
                  <c:v>4</c:v>
                </c:pt>
                <c:pt idx="21">
                  <c:v>5</c:v>
                </c:pt>
                <c:pt idx="22">
                  <c:v>28</c:v>
                </c:pt>
                <c:pt idx="24">
                  <c:v>12</c:v>
                </c:pt>
                <c:pt idx="25">
                  <c:v>23</c:v>
                </c:pt>
                <c:pt idx="27">
                  <c:v>8</c:v>
                </c:pt>
                <c:pt idx="28">
                  <c:v>8</c:v>
                </c:pt>
                <c:pt idx="29">
                  <c:v>22</c:v>
                </c:pt>
                <c:pt idx="30">
                  <c:v>5</c:v>
                </c:pt>
              </c:numCache>
            </c:numRef>
          </c:val>
        </c:ser>
        <c:ser>
          <c:idx val="9"/>
          <c:order val="9"/>
          <c:tx>
            <c:strRef>
              <c:f>TIGER!$L$7:$L$11</c:f>
              <c:strCache>
                <c:ptCount val="1"/>
                <c:pt idx="0">
                  <c:v>OCTOBER FORFEITED I</c:v>
                </c:pt>
              </c:strCache>
            </c:strRef>
          </c:tx>
          <c:val>
            <c:numRef>
              <c:f>TIGER!$L$12:$L$42</c:f>
              <c:numCache>
                <c:formatCode>#,#00</c:formatCode>
                <c:ptCount val="31"/>
                <c:pt idx="5">
                  <c:v>3</c:v>
                </c:pt>
                <c:pt idx="6">
                  <c:v>5</c:v>
                </c:pt>
                <c:pt idx="8">
                  <c:v>4</c:v>
                </c:pt>
                <c:pt idx="11">
                  <c:v>2</c:v>
                </c:pt>
                <c:pt idx="12">
                  <c:v>8</c:v>
                </c:pt>
                <c:pt idx="15">
                  <c:v>6</c:v>
                </c:pt>
                <c:pt idx="16">
                  <c:v>4</c:v>
                </c:pt>
                <c:pt idx="18">
                  <c:v>8</c:v>
                </c:pt>
                <c:pt idx="21">
                  <c:v>6</c:v>
                </c:pt>
                <c:pt idx="27">
                  <c:v>8</c:v>
                </c:pt>
                <c:pt idx="28">
                  <c:v>4</c:v>
                </c:pt>
              </c:numCache>
            </c:numRef>
          </c:val>
        </c:ser>
        <c:ser>
          <c:idx val="10"/>
          <c:order val="10"/>
          <c:tx>
            <c:strRef>
              <c:f>TIGER!$M$7:$M$11</c:f>
              <c:strCache>
                <c:ptCount val="1"/>
                <c:pt idx="0">
                  <c:v>NOVEMBER BALANCE CUSTODY J = F + G - H - I</c:v>
                </c:pt>
              </c:strCache>
            </c:strRef>
          </c:tx>
          <c:val>
            <c:numRef>
              <c:f>TIGER!$M$12:$M$42</c:f>
              <c:numCache>
                <c:formatCode>#,#00</c:formatCode>
                <c:ptCount val="31"/>
                <c:pt idx="0">
                  <c:v>283</c:v>
                </c:pt>
                <c:pt idx="1">
                  <c:v>290</c:v>
                </c:pt>
                <c:pt idx="2">
                  <c:v>294</c:v>
                </c:pt>
                <c:pt idx="3">
                  <c:v>290</c:v>
                </c:pt>
                <c:pt idx="4">
                  <c:v>309</c:v>
                </c:pt>
                <c:pt idx="5">
                  <c:v>297</c:v>
                </c:pt>
                <c:pt idx="6">
                  <c:v>290</c:v>
                </c:pt>
                <c:pt idx="7">
                  <c:v>300</c:v>
                </c:pt>
                <c:pt idx="8">
                  <c:v>306</c:v>
                </c:pt>
                <c:pt idx="9">
                  <c:v>308</c:v>
                </c:pt>
                <c:pt idx="10">
                  <c:v>308</c:v>
                </c:pt>
                <c:pt idx="11">
                  <c:v>303</c:v>
                </c:pt>
                <c:pt idx="12">
                  <c:v>295</c:v>
                </c:pt>
                <c:pt idx="13">
                  <c:v>291</c:v>
                </c:pt>
                <c:pt idx="14">
                  <c:v>290</c:v>
                </c:pt>
                <c:pt idx="15">
                  <c:v>291</c:v>
                </c:pt>
                <c:pt idx="16">
                  <c:v>271</c:v>
                </c:pt>
                <c:pt idx="17">
                  <c:v>267</c:v>
                </c:pt>
                <c:pt idx="18">
                  <c:v>257</c:v>
                </c:pt>
                <c:pt idx="19">
                  <c:v>257</c:v>
                </c:pt>
                <c:pt idx="20">
                  <c:v>253</c:v>
                </c:pt>
                <c:pt idx="21">
                  <c:v>242</c:v>
                </c:pt>
                <c:pt idx="22">
                  <c:v>218</c:v>
                </c:pt>
                <c:pt idx="23">
                  <c:v>223</c:v>
                </c:pt>
                <c:pt idx="24">
                  <c:v>249</c:v>
                </c:pt>
                <c:pt idx="25">
                  <c:v>247</c:v>
                </c:pt>
                <c:pt idx="26">
                  <c:v>251</c:v>
                </c:pt>
                <c:pt idx="27">
                  <c:v>249</c:v>
                </c:pt>
                <c:pt idx="28">
                  <c:v>237</c:v>
                </c:pt>
                <c:pt idx="29">
                  <c:v>220</c:v>
                </c:pt>
                <c:pt idx="30">
                  <c:v>229</c:v>
                </c:pt>
              </c:numCache>
            </c:numRef>
          </c:val>
        </c:ser>
        <c:ser>
          <c:idx val="11"/>
          <c:order val="11"/>
          <c:tx>
            <c:strRef>
              <c:f>TIGER!$N$7:$N$11</c:f>
              <c:strCache>
                <c:ptCount val="1"/>
                <c:pt idx="0">
                  <c:v>DECEMBER TOTAL BALANCE K = E + J</c:v>
                </c:pt>
              </c:strCache>
            </c:strRef>
          </c:tx>
          <c:val>
            <c:numRef>
              <c:f>TIGER!$N$12:$N$42</c:f>
              <c:numCache>
                <c:formatCode>#,#00</c:formatCode>
                <c:ptCount val="31"/>
                <c:pt idx="0">
                  <c:v>1163</c:v>
                </c:pt>
                <c:pt idx="1">
                  <c:v>1006</c:v>
                </c:pt>
                <c:pt idx="2">
                  <c:v>718</c:v>
                </c:pt>
                <c:pt idx="3">
                  <c:v>610</c:v>
                </c:pt>
                <c:pt idx="4">
                  <c:v>1045</c:v>
                </c:pt>
                <c:pt idx="5">
                  <c:v>824</c:v>
                </c:pt>
                <c:pt idx="6">
                  <c:v>754</c:v>
                </c:pt>
                <c:pt idx="7">
                  <c:v>615</c:v>
                </c:pt>
                <c:pt idx="8">
                  <c:v>2137</c:v>
                </c:pt>
                <c:pt idx="9">
                  <c:v>1814</c:v>
                </c:pt>
                <c:pt idx="10">
                  <c:v>1722</c:v>
                </c:pt>
                <c:pt idx="11">
                  <c:v>1331</c:v>
                </c:pt>
                <c:pt idx="12">
                  <c:v>1209</c:v>
                </c:pt>
                <c:pt idx="13">
                  <c:v>1195</c:v>
                </c:pt>
                <c:pt idx="14">
                  <c:v>1136</c:v>
                </c:pt>
                <c:pt idx="15">
                  <c:v>977</c:v>
                </c:pt>
                <c:pt idx="16">
                  <c:v>586</c:v>
                </c:pt>
                <c:pt idx="17">
                  <c:v>470</c:v>
                </c:pt>
                <c:pt idx="18">
                  <c:v>1120</c:v>
                </c:pt>
                <c:pt idx="19">
                  <c:v>989</c:v>
                </c:pt>
                <c:pt idx="20">
                  <c:v>941</c:v>
                </c:pt>
                <c:pt idx="21">
                  <c:v>807</c:v>
                </c:pt>
                <c:pt idx="22">
                  <c:v>1077</c:v>
                </c:pt>
                <c:pt idx="23">
                  <c:v>801</c:v>
                </c:pt>
                <c:pt idx="24">
                  <c:v>713</c:v>
                </c:pt>
                <c:pt idx="25">
                  <c:v>1567</c:v>
                </c:pt>
                <c:pt idx="26">
                  <c:v>1483</c:v>
                </c:pt>
                <c:pt idx="27">
                  <c:v>1379</c:v>
                </c:pt>
                <c:pt idx="28">
                  <c:v>1226</c:v>
                </c:pt>
                <c:pt idx="29">
                  <c:v>953</c:v>
                </c:pt>
                <c:pt idx="30">
                  <c:v>516</c:v>
                </c:pt>
              </c:numCache>
            </c:numRef>
          </c:val>
        </c:ser>
        <c:dLbls/>
        <c:axId val="80905344"/>
        <c:axId val="80906880"/>
      </c:barChart>
      <c:catAx>
        <c:axId val="8090534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MY"/>
            </a:pPr>
            <a:endParaRPr lang="en-US"/>
          </a:p>
        </c:txPr>
        <c:crossAx val="80906880"/>
        <c:crosses val="autoZero"/>
        <c:auto val="1"/>
        <c:lblAlgn val="ctr"/>
        <c:lblOffset val="100"/>
      </c:catAx>
      <c:valAx>
        <c:axId val="80906880"/>
        <c:scaling>
          <c:orientation val="minMax"/>
        </c:scaling>
        <c:axPos val="l"/>
        <c:majorGridlines/>
        <c:numFmt formatCode="00" sourceLinked="1"/>
        <c:tickLblPos val="nextTo"/>
        <c:txPr>
          <a:bodyPr/>
          <a:lstStyle/>
          <a:p>
            <a:pPr>
              <a:defRPr lang="en-MY"/>
            </a:pPr>
            <a:endParaRPr lang="en-US"/>
          </a:p>
        </c:txPr>
        <c:crossAx val="80905344"/>
        <c:crosses val="autoZero"/>
        <c:crossBetween val="between"/>
      </c:valAx>
    </c:plotArea>
    <c:legend>
      <c:legendPos val="r"/>
      <c:txPr>
        <a:bodyPr/>
        <a:lstStyle/>
        <a:p>
          <a:pPr>
            <a:defRPr lang="en-MY"/>
          </a:pPr>
          <a:endParaRPr lang="en-US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9559" cy="11299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2</xdr:row>
      <xdr:rowOff>0</xdr:rowOff>
    </xdr:from>
    <xdr:to>
      <xdr:col>1</xdr:col>
      <xdr:colOff>662174</xdr:colOff>
      <xdr:row>3</xdr:row>
      <xdr:rowOff>0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8000" y="381000"/>
          <a:ext cx="535174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19050</xdr:rowOff>
    </xdr:from>
    <xdr:to>
      <xdr:col>2</xdr:col>
      <xdr:colOff>685800</xdr:colOff>
      <xdr:row>2</xdr:row>
      <xdr:rowOff>719761</xdr:rowOff>
    </xdr:to>
    <xdr:pic>
      <xdr:nvPicPr>
        <xdr:cNvPr id="2" name="Picture 1" descr="logotm_w_0.tmp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390525"/>
          <a:ext cx="590550" cy="7007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S2\Documents%20and%20Settings\User\Local%20Settings\Temporary%20Internet%20Files\Content.Outlook\HLFZHUKO\Oracle%20Symphony%20Sdn%20Bhd\Outlet\Beer%20Custody%20Records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er Custody Form"/>
      <sheetName val="List"/>
      <sheetName val="New"/>
      <sheetName val="Existing"/>
      <sheetName val="Records"/>
      <sheetName val="Data"/>
      <sheetName val="Pivot Table"/>
    </sheetNames>
    <sheetDataSet>
      <sheetData sheetId="0" refreshError="1"/>
      <sheetData sheetId="1">
        <row r="6">
          <cell r="M6" t="str">
            <v>GUINNESS</v>
          </cell>
        </row>
        <row r="7">
          <cell r="M7" t="str">
            <v>HEINEKEN</v>
          </cell>
        </row>
        <row r="8">
          <cell r="M8" t="str">
            <v>TIGER</v>
          </cell>
        </row>
        <row r="9">
          <cell r="M9" t="str">
            <v>TIGER CRYSTAL</v>
          </cell>
        </row>
        <row r="10">
          <cell r="M10" t="str">
            <v>BUDWEISER</v>
          </cell>
        </row>
        <row r="11">
          <cell r="M11" t="str">
            <v>HENNESSY VSOP</v>
          </cell>
        </row>
        <row r="12">
          <cell r="M12" t="str">
            <v>HENNESSY XO</v>
          </cell>
        </row>
        <row r="13">
          <cell r="M13" t="str">
            <v>MARTELL VSOP</v>
          </cell>
        </row>
        <row r="14">
          <cell r="M14" t="str">
            <v>MARTELL CORDON BLEU</v>
          </cell>
        </row>
        <row r="15">
          <cell r="M15" t="str">
            <v>CHIVAS REGAL 12</v>
          </cell>
        </row>
        <row r="16">
          <cell r="M16" t="str">
            <v>CHIVAS REGAL 18</v>
          </cell>
        </row>
        <row r="17">
          <cell r="M17" t="str">
            <v>CHIVAS REGAL 21</v>
          </cell>
        </row>
        <row r="18">
          <cell r="M18" t="str">
            <v>JOHNNIE WALKER BLACK</v>
          </cell>
        </row>
        <row r="19">
          <cell r="M19" t="str">
            <v>JOHNNIE WALKER BLUE</v>
          </cell>
        </row>
        <row r="20">
          <cell r="M20" t="str">
            <v>ABSOLUT BLUE</v>
          </cell>
        </row>
        <row r="21">
          <cell r="M21" t="str">
            <v>ABSOLUT VANILA</v>
          </cell>
        </row>
        <row r="22">
          <cell r="M22" t="str">
            <v>BACARDI CARTA BLANC</v>
          </cell>
        </row>
        <row r="23">
          <cell r="M23" t="str">
            <v>BACARDI APPLE</v>
          </cell>
        </row>
        <row r="24">
          <cell r="M24" t="str">
            <v>BACARDI LEMON</v>
          </cell>
        </row>
        <row r="25">
          <cell r="M25" t="str">
            <v>JOSE CUERVO</v>
          </cell>
        </row>
        <row r="26">
          <cell r="M26" t="str">
            <v>RED WINE</v>
          </cell>
        </row>
        <row r="27">
          <cell r="M27" t="str">
            <v>WHITE WINE</v>
          </cell>
        </row>
      </sheetData>
      <sheetData sheetId="2" refreshError="1"/>
      <sheetData sheetId="3" refreshError="1"/>
      <sheetData sheetId="4">
        <row r="6">
          <cell r="B6">
            <v>40179</v>
          </cell>
        </row>
        <row r="7">
          <cell r="B7">
            <v>40190</v>
          </cell>
        </row>
        <row r="8">
          <cell r="B8">
            <v>40179</v>
          </cell>
        </row>
      </sheetData>
      <sheetData sheetId="5" refreshError="1"/>
      <sheetData sheetId="6">
        <row r="9">
          <cell r="C9" t="str">
            <v>Flora Soh</v>
          </cell>
        </row>
        <row r="10">
          <cell r="C10" t="str">
            <v>Flora Soh Total</v>
          </cell>
        </row>
        <row r="12">
          <cell r="C12" t="str">
            <v xml:space="preserve"> Total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>
    <tabColor rgb="FFFFFF00"/>
    <outlinePr showOutlineSymbols="0"/>
    <pageSetUpPr fitToPage="1"/>
  </sheetPr>
  <dimension ref="A1:U62"/>
  <sheetViews>
    <sheetView showGridLines="0" showRowColHeaders="0" tabSelected="1" showRuler="0" showOutlineSymbols="0" zoomScale="52" zoomScaleNormal="52" zoomScaleSheetLayoutView="50" workbookViewId="0">
      <pane ySplit="12" topLeftCell="A37" activePane="bottomLeft" state="frozen"/>
      <selection activeCell="E15" sqref="E15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TIGER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995</v>
      </c>
      <c r="E12" s="48"/>
      <c r="F12" s="48"/>
      <c r="G12" s="48">
        <v>115</v>
      </c>
      <c r="H12" s="49">
        <f>$D12+$E12+$F12-$G12</f>
        <v>880</v>
      </c>
      <c r="I12" s="47">
        <v>286</v>
      </c>
      <c r="J12" s="53">
        <v>11</v>
      </c>
      <c r="K12" s="48">
        <v>14</v>
      </c>
      <c r="L12" s="48"/>
      <c r="M12" s="49">
        <f>$I12+$J12-$K12-$L12</f>
        <v>283</v>
      </c>
      <c r="N12" s="54">
        <f>$H12+$M12</f>
        <v>1163</v>
      </c>
      <c r="O12" s="10"/>
    </row>
    <row r="13" spans="2:15" ht="39.950000000000003" customHeight="1">
      <c r="B13" s="5"/>
      <c r="C13" s="45">
        <v>2</v>
      </c>
      <c r="D13" s="50">
        <f>$H12</f>
        <v>880</v>
      </c>
      <c r="E13" s="51"/>
      <c r="F13" s="51"/>
      <c r="G13" s="51">
        <v>164</v>
      </c>
      <c r="H13" s="49">
        <f t="shared" ref="H13:H42" si="0">$D13+$E13+$F13-$G13</f>
        <v>716</v>
      </c>
      <c r="I13" s="50">
        <f>$M12</f>
        <v>283</v>
      </c>
      <c r="J13" s="55">
        <v>7</v>
      </c>
      <c r="K13" s="51"/>
      <c r="L13" s="51"/>
      <c r="M13" s="49">
        <f t="shared" ref="M13:M42" si="1">$I13+$J13-$K13-$L13</f>
        <v>290</v>
      </c>
      <c r="N13" s="54">
        <f t="shared" ref="N13:N42" si="2">$H13+$M13</f>
        <v>1006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716</v>
      </c>
      <c r="E14" s="51"/>
      <c r="F14" s="51"/>
      <c r="G14" s="51">
        <v>292</v>
      </c>
      <c r="H14" s="49">
        <f t="shared" si="0"/>
        <v>424</v>
      </c>
      <c r="I14" s="50">
        <f t="shared" ref="I14:I42" si="4">$M13</f>
        <v>290</v>
      </c>
      <c r="J14" s="55">
        <v>8</v>
      </c>
      <c r="K14" s="51">
        <v>4</v>
      </c>
      <c r="L14" s="51"/>
      <c r="M14" s="49">
        <f t="shared" si="1"/>
        <v>294</v>
      </c>
      <c r="N14" s="54">
        <f t="shared" si="2"/>
        <v>718</v>
      </c>
      <c r="O14" s="10"/>
    </row>
    <row r="15" spans="2:15" ht="39.950000000000003" customHeight="1">
      <c r="B15" s="5"/>
      <c r="C15" s="45">
        <v>4</v>
      </c>
      <c r="D15" s="50">
        <f t="shared" si="3"/>
        <v>424</v>
      </c>
      <c r="E15" s="51"/>
      <c r="F15" s="51"/>
      <c r="G15" s="51">
        <v>104</v>
      </c>
      <c r="H15" s="49">
        <f t="shared" si="0"/>
        <v>320</v>
      </c>
      <c r="I15" s="50">
        <f t="shared" si="4"/>
        <v>294</v>
      </c>
      <c r="J15" s="55">
        <v>4</v>
      </c>
      <c r="K15" s="51">
        <v>8</v>
      </c>
      <c r="L15" s="51"/>
      <c r="M15" s="49">
        <f t="shared" si="1"/>
        <v>290</v>
      </c>
      <c r="N15" s="54">
        <f t="shared" si="2"/>
        <v>610</v>
      </c>
      <c r="O15" s="10"/>
    </row>
    <row r="16" spans="2:15" ht="39.950000000000003" customHeight="1">
      <c r="B16" s="5"/>
      <c r="C16" s="45">
        <v>5</v>
      </c>
      <c r="D16" s="50">
        <f t="shared" si="3"/>
        <v>320</v>
      </c>
      <c r="E16" s="51">
        <v>600</v>
      </c>
      <c r="F16" s="51"/>
      <c r="G16" s="51">
        <v>184</v>
      </c>
      <c r="H16" s="49">
        <f t="shared" si="0"/>
        <v>736</v>
      </c>
      <c r="I16" s="50">
        <f t="shared" si="4"/>
        <v>290</v>
      </c>
      <c r="J16" s="55">
        <v>29</v>
      </c>
      <c r="K16" s="51">
        <v>10</v>
      </c>
      <c r="L16" s="51"/>
      <c r="M16" s="49">
        <f t="shared" si="1"/>
        <v>309</v>
      </c>
      <c r="N16" s="54">
        <f t="shared" si="2"/>
        <v>1045</v>
      </c>
      <c r="O16" s="10"/>
    </row>
    <row r="17" spans="2:15" ht="39.950000000000003" customHeight="1">
      <c r="B17" s="5"/>
      <c r="C17" s="45">
        <v>6</v>
      </c>
      <c r="D17" s="50">
        <f t="shared" si="3"/>
        <v>736</v>
      </c>
      <c r="E17" s="51">
        <v>3</v>
      </c>
      <c r="F17" s="51"/>
      <c r="G17" s="51">
        <v>212</v>
      </c>
      <c r="H17" s="49">
        <f t="shared" si="0"/>
        <v>527</v>
      </c>
      <c r="I17" s="50">
        <f t="shared" si="4"/>
        <v>309</v>
      </c>
      <c r="J17" s="55">
        <v>3</v>
      </c>
      <c r="K17" s="51">
        <v>12</v>
      </c>
      <c r="L17" s="51">
        <v>3</v>
      </c>
      <c r="M17" s="49">
        <f t="shared" si="1"/>
        <v>297</v>
      </c>
      <c r="N17" s="54">
        <f t="shared" si="2"/>
        <v>824</v>
      </c>
      <c r="O17" s="10"/>
    </row>
    <row r="18" spans="2:15" ht="39.950000000000003" customHeight="1">
      <c r="B18" s="5"/>
      <c r="C18" s="45">
        <v>7</v>
      </c>
      <c r="D18" s="50">
        <f t="shared" si="3"/>
        <v>527</v>
      </c>
      <c r="E18" s="51">
        <v>5</v>
      </c>
      <c r="F18" s="51"/>
      <c r="G18" s="51">
        <v>68</v>
      </c>
      <c r="H18" s="49">
        <f t="shared" si="0"/>
        <v>464</v>
      </c>
      <c r="I18" s="50">
        <f t="shared" si="4"/>
        <v>297</v>
      </c>
      <c r="J18" s="55">
        <v>15</v>
      </c>
      <c r="K18" s="51">
        <v>17</v>
      </c>
      <c r="L18" s="51">
        <v>5</v>
      </c>
      <c r="M18" s="49">
        <f t="shared" si="1"/>
        <v>290</v>
      </c>
      <c r="N18" s="54">
        <f t="shared" si="2"/>
        <v>754</v>
      </c>
      <c r="O18" s="10"/>
    </row>
    <row r="19" spans="2:15" ht="39.950000000000003" customHeight="1">
      <c r="B19" s="5"/>
      <c r="C19" s="45">
        <v>8</v>
      </c>
      <c r="D19" s="50">
        <f t="shared" si="3"/>
        <v>464</v>
      </c>
      <c r="E19" s="51"/>
      <c r="F19" s="51"/>
      <c r="G19" s="51">
        <v>149</v>
      </c>
      <c r="H19" s="49">
        <f t="shared" si="0"/>
        <v>315</v>
      </c>
      <c r="I19" s="50">
        <f t="shared" si="4"/>
        <v>290</v>
      </c>
      <c r="J19" s="55">
        <v>10</v>
      </c>
      <c r="K19" s="51"/>
      <c r="L19" s="51"/>
      <c r="M19" s="49">
        <f t="shared" si="1"/>
        <v>300</v>
      </c>
      <c r="N19" s="54">
        <f t="shared" si="2"/>
        <v>615</v>
      </c>
      <c r="O19" s="10"/>
    </row>
    <row r="20" spans="2:15" ht="39.950000000000003" customHeight="1">
      <c r="B20" s="5"/>
      <c r="C20" s="45">
        <v>9</v>
      </c>
      <c r="D20" s="50">
        <f t="shared" si="3"/>
        <v>315</v>
      </c>
      <c r="E20" s="51">
        <v>1684</v>
      </c>
      <c r="F20" s="51"/>
      <c r="G20" s="51">
        <v>168</v>
      </c>
      <c r="H20" s="49">
        <f t="shared" si="0"/>
        <v>1831</v>
      </c>
      <c r="I20" s="50">
        <f t="shared" si="4"/>
        <v>300</v>
      </c>
      <c r="J20" s="55">
        <v>10</v>
      </c>
      <c r="K20" s="51"/>
      <c r="L20" s="51">
        <v>4</v>
      </c>
      <c r="M20" s="49">
        <f t="shared" si="1"/>
        <v>306</v>
      </c>
      <c r="N20" s="54">
        <f t="shared" si="2"/>
        <v>2137</v>
      </c>
      <c r="O20" s="10"/>
    </row>
    <row r="21" spans="2:15" ht="39.950000000000003" customHeight="1">
      <c r="B21" s="5"/>
      <c r="C21" s="45">
        <v>10</v>
      </c>
      <c r="D21" s="50">
        <f t="shared" si="3"/>
        <v>1831</v>
      </c>
      <c r="E21" s="51"/>
      <c r="F21" s="51"/>
      <c r="G21" s="51">
        <v>325</v>
      </c>
      <c r="H21" s="49">
        <f t="shared" si="0"/>
        <v>1506</v>
      </c>
      <c r="I21" s="50">
        <f t="shared" si="4"/>
        <v>306</v>
      </c>
      <c r="J21" s="55">
        <v>8</v>
      </c>
      <c r="K21" s="51">
        <v>6</v>
      </c>
      <c r="L21" s="51"/>
      <c r="M21" s="49">
        <f t="shared" si="1"/>
        <v>308</v>
      </c>
      <c r="N21" s="54">
        <f t="shared" si="2"/>
        <v>1814</v>
      </c>
      <c r="O21" s="10"/>
    </row>
    <row r="22" spans="2:15" ht="39.950000000000003" customHeight="1">
      <c r="B22" s="5"/>
      <c r="C22" s="45">
        <v>11</v>
      </c>
      <c r="D22" s="50">
        <f t="shared" si="3"/>
        <v>1506</v>
      </c>
      <c r="E22" s="51"/>
      <c r="F22" s="51"/>
      <c r="G22" s="51">
        <v>92</v>
      </c>
      <c r="H22" s="49">
        <f t="shared" si="0"/>
        <v>1414</v>
      </c>
      <c r="I22" s="50">
        <f t="shared" si="4"/>
        <v>308</v>
      </c>
      <c r="J22" s="55"/>
      <c r="K22" s="51"/>
      <c r="L22" s="51"/>
      <c r="M22" s="49">
        <f t="shared" si="1"/>
        <v>308</v>
      </c>
      <c r="N22" s="54">
        <f t="shared" si="2"/>
        <v>1722</v>
      </c>
      <c r="O22" s="10"/>
    </row>
    <row r="23" spans="2:15" ht="39.950000000000003" customHeight="1">
      <c r="B23" s="5"/>
      <c r="C23" s="45">
        <v>12</v>
      </c>
      <c r="D23" s="50">
        <f t="shared" si="3"/>
        <v>1414</v>
      </c>
      <c r="E23" s="51">
        <v>2</v>
      </c>
      <c r="F23" s="51"/>
      <c r="G23" s="51">
        <v>388</v>
      </c>
      <c r="H23" s="49">
        <f t="shared" si="0"/>
        <v>1028</v>
      </c>
      <c r="I23" s="50">
        <f t="shared" si="4"/>
        <v>308</v>
      </c>
      <c r="J23" s="55">
        <v>18</v>
      </c>
      <c r="K23" s="51">
        <v>21</v>
      </c>
      <c r="L23" s="51">
        <v>2</v>
      </c>
      <c r="M23" s="49">
        <f t="shared" si="1"/>
        <v>303</v>
      </c>
      <c r="N23" s="54">
        <f t="shared" si="2"/>
        <v>1331</v>
      </c>
      <c r="O23" s="10"/>
    </row>
    <row r="24" spans="2:15" ht="39.950000000000003" customHeight="1">
      <c r="B24" s="5"/>
      <c r="C24" s="45">
        <v>13</v>
      </c>
      <c r="D24" s="50">
        <f t="shared" si="3"/>
        <v>1028</v>
      </c>
      <c r="E24" s="51">
        <v>8</v>
      </c>
      <c r="F24" s="51"/>
      <c r="G24" s="51">
        <v>122</v>
      </c>
      <c r="H24" s="49">
        <f t="shared" si="0"/>
        <v>914</v>
      </c>
      <c r="I24" s="50">
        <f t="shared" si="4"/>
        <v>303</v>
      </c>
      <c r="J24" s="55"/>
      <c r="K24" s="51"/>
      <c r="L24" s="51">
        <v>8</v>
      </c>
      <c r="M24" s="49">
        <f t="shared" si="1"/>
        <v>295</v>
      </c>
      <c r="N24" s="54">
        <f t="shared" si="2"/>
        <v>1209</v>
      </c>
      <c r="O24" s="10"/>
    </row>
    <row r="25" spans="2:15" ht="39.950000000000003" customHeight="1">
      <c r="B25" s="5"/>
      <c r="C25" s="45">
        <v>14</v>
      </c>
      <c r="D25" s="50">
        <f t="shared" si="3"/>
        <v>914</v>
      </c>
      <c r="E25" s="51"/>
      <c r="F25" s="51"/>
      <c r="G25" s="51">
        <v>10</v>
      </c>
      <c r="H25" s="49">
        <f t="shared" si="0"/>
        <v>904</v>
      </c>
      <c r="I25" s="50">
        <f t="shared" si="4"/>
        <v>295</v>
      </c>
      <c r="J25" s="55"/>
      <c r="K25" s="51">
        <v>4</v>
      </c>
      <c r="L25" s="51"/>
      <c r="M25" s="49">
        <f t="shared" si="1"/>
        <v>291</v>
      </c>
      <c r="N25" s="54">
        <f t="shared" si="2"/>
        <v>1195</v>
      </c>
      <c r="O25" s="10"/>
    </row>
    <row r="26" spans="2:15" ht="39.950000000000003" customHeight="1">
      <c r="B26" s="5"/>
      <c r="C26" s="45">
        <v>15</v>
      </c>
      <c r="D26" s="50">
        <f t="shared" si="3"/>
        <v>904</v>
      </c>
      <c r="E26" s="51"/>
      <c r="F26" s="51"/>
      <c r="G26" s="51">
        <v>58</v>
      </c>
      <c r="H26" s="49">
        <f t="shared" si="0"/>
        <v>846</v>
      </c>
      <c r="I26" s="50">
        <f t="shared" si="4"/>
        <v>291</v>
      </c>
      <c r="J26" s="55">
        <v>4</v>
      </c>
      <c r="K26" s="51">
        <v>5</v>
      </c>
      <c r="L26" s="51"/>
      <c r="M26" s="49">
        <f t="shared" si="1"/>
        <v>290</v>
      </c>
      <c r="N26" s="54">
        <f t="shared" si="2"/>
        <v>1136</v>
      </c>
      <c r="O26" s="10"/>
    </row>
    <row r="27" spans="2:15" ht="39.950000000000003" customHeight="1">
      <c r="B27" s="5"/>
      <c r="C27" s="45">
        <v>16</v>
      </c>
      <c r="D27" s="50">
        <f t="shared" si="3"/>
        <v>846</v>
      </c>
      <c r="E27" s="51">
        <v>6</v>
      </c>
      <c r="F27" s="51"/>
      <c r="G27" s="51">
        <v>166</v>
      </c>
      <c r="H27" s="49">
        <f t="shared" si="0"/>
        <v>686</v>
      </c>
      <c r="I27" s="50">
        <f t="shared" si="4"/>
        <v>290</v>
      </c>
      <c r="J27" s="55">
        <v>7</v>
      </c>
      <c r="K27" s="51"/>
      <c r="L27" s="51">
        <v>6</v>
      </c>
      <c r="M27" s="49">
        <f t="shared" si="1"/>
        <v>291</v>
      </c>
      <c r="N27" s="54">
        <f t="shared" si="2"/>
        <v>977</v>
      </c>
      <c r="O27" s="10"/>
    </row>
    <row r="28" spans="2:15" ht="39.950000000000003" customHeight="1">
      <c r="B28" s="5"/>
      <c r="C28" s="45">
        <v>17</v>
      </c>
      <c r="D28" s="50">
        <f t="shared" si="3"/>
        <v>686</v>
      </c>
      <c r="E28" s="51">
        <v>4</v>
      </c>
      <c r="F28" s="51"/>
      <c r="G28" s="51">
        <v>375</v>
      </c>
      <c r="H28" s="49">
        <f t="shared" si="0"/>
        <v>315</v>
      </c>
      <c r="I28" s="50">
        <f t="shared" si="4"/>
        <v>291</v>
      </c>
      <c r="J28" s="55"/>
      <c r="K28" s="51">
        <v>16</v>
      </c>
      <c r="L28" s="51">
        <v>4</v>
      </c>
      <c r="M28" s="49">
        <f t="shared" si="1"/>
        <v>271</v>
      </c>
      <c r="N28" s="54">
        <f t="shared" si="2"/>
        <v>586</v>
      </c>
      <c r="O28" s="10"/>
    </row>
    <row r="29" spans="2:15" ht="39.950000000000003" customHeight="1">
      <c r="B29" s="5"/>
      <c r="C29" s="45">
        <v>18</v>
      </c>
      <c r="D29" s="50">
        <f t="shared" si="3"/>
        <v>315</v>
      </c>
      <c r="E29" s="51"/>
      <c r="F29" s="51"/>
      <c r="G29" s="51">
        <v>112</v>
      </c>
      <c r="H29" s="49">
        <f t="shared" si="0"/>
        <v>203</v>
      </c>
      <c r="I29" s="50">
        <f t="shared" si="4"/>
        <v>271</v>
      </c>
      <c r="J29" s="55">
        <v>2</v>
      </c>
      <c r="K29" s="51">
        <v>6</v>
      </c>
      <c r="L29" s="51"/>
      <c r="M29" s="49">
        <f t="shared" si="1"/>
        <v>267</v>
      </c>
      <c r="N29" s="54">
        <f t="shared" si="2"/>
        <v>470</v>
      </c>
      <c r="O29" s="10"/>
    </row>
    <row r="30" spans="2:15" ht="39.950000000000003" customHeight="1">
      <c r="B30" s="5"/>
      <c r="C30" s="45">
        <v>19</v>
      </c>
      <c r="D30" s="50">
        <f t="shared" si="3"/>
        <v>203</v>
      </c>
      <c r="E30" s="51">
        <v>728</v>
      </c>
      <c r="F30" s="51"/>
      <c r="G30" s="51">
        <v>68</v>
      </c>
      <c r="H30" s="49">
        <f t="shared" si="0"/>
        <v>863</v>
      </c>
      <c r="I30" s="50">
        <f t="shared" si="4"/>
        <v>267</v>
      </c>
      <c r="J30" s="55">
        <v>8</v>
      </c>
      <c r="K30" s="51">
        <v>10</v>
      </c>
      <c r="L30" s="51">
        <v>8</v>
      </c>
      <c r="M30" s="49">
        <f t="shared" si="1"/>
        <v>257</v>
      </c>
      <c r="N30" s="54">
        <f t="shared" si="2"/>
        <v>1120</v>
      </c>
      <c r="O30" s="10"/>
    </row>
    <row r="31" spans="2:15" ht="39.950000000000003" customHeight="1">
      <c r="B31" s="5"/>
      <c r="C31" s="45">
        <v>20</v>
      </c>
      <c r="D31" s="50">
        <f t="shared" si="3"/>
        <v>863</v>
      </c>
      <c r="E31" s="51"/>
      <c r="F31" s="51"/>
      <c r="G31" s="51">
        <v>131</v>
      </c>
      <c r="H31" s="49">
        <f t="shared" si="0"/>
        <v>732</v>
      </c>
      <c r="I31" s="50">
        <f t="shared" si="4"/>
        <v>257</v>
      </c>
      <c r="J31" s="55"/>
      <c r="K31" s="51"/>
      <c r="L31" s="51"/>
      <c r="M31" s="49">
        <f t="shared" si="1"/>
        <v>257</v>
      </c>
      <c r="N31" s="54">
        <f t="shared" si="2"/>
        <v>989</v>
      </c>
      <c r="O31" s="10"/>
    </row>
    <row r="32" spans="2:15" ht="39.950000000000003" customHeight="1">
      <c r="B32" s="5"/>
      <c r="C32" s="45">
        <v>21</v>
      </c>
      <c r="D32" s="50">
        <f t="shared" si="3"/>
        <v>732</v>
      </c>
      <c r="E32" s="51"/>
      <c r="F32" s="51"/>
      <c r="G32" s="51">
        <v>44</v>
      </c>
      <c r="H32" s="49">
        <f t="shared" si="0"/>
        <v>688</v>
      </c>
      <c r="I32" s="50">
        <f t="shared" si="4"/>
        <v>257</v>
      </c>
      <c r="J32" s="55"/>
      <c r="K32" s="51">
        <v>4</v>
      </c>
      <c r="L32" s="51"/>
      <c r="M32" s="49">
        <f t="shared" si="1"/>
        <v>253</v>
      </c>
      <c r="N32" s="54">
        <f t="shared" si="2"/>
        <v>941</v>
      </c>
      <c r="O32" s="10"/>
    </row>
    <row r="33" spans="2:15" ht="39.950000000000003" customHeight="1">
      <c r="B33" s="5"/>
      <c r="C33" s="45">
        <v>22</v>
      </c>
      <c r="D33" s="50">
        <f t="shared" si="3"/>
        <v>688</v>
      </c>
      <c r="E33" s="51">
        <v>6</v>
      </c>
      <c r="F33" s="51"/>
      <c r="G33" s="51">
        <v>129</v>
      </c>
      <c r="H33" s="49">
        <f t="shared" si="0"/>
        <v>565</v>
      </c>
      <c r="I33" s="50">
        <f t="shared" si="4"/>
        <v>253</v>
      </c>
      <c r="J33" s="55"/>
      <c r="K33" s="51">
        <v>5</v>
      </c>
      <c r="L33" s="51">
        <v>6</v>
      </c>
      <c r="M33" s="49">
        <f t="shared" si="1"/>
        <v>242</v>
      </c>
      <c r="N33" s="54">
        <f t="shared" si="2"/>
        <v>807</v>
      </c>
      <c r="O33" s="10"/>
    </row>
    <row r="34" spans="2:15" ht="39.950000000000003" customHeight="1">
      <c r="B34" s="5"/>
      <c r="C34" s="45">
        <v>23</v>
      </c>
      <c r="D34" s="50">
        <f t="shared" si="3"/>
        <v>565</v>
      </c>
      <c r="E34" s="51">
        <v>480</v>
      </c>
      <c r="F34" s="51"/>
      <c r="G34" s="51">
        <v>186</v>
      </c>
      <c r="H34" s="49">
        <f t="shared" si="0"/>
        <v>859</v>
      </c>
      <c r="I34" s="50">
        <f t="shared" si="4"/>
        <v>242</v>
      </c>
      <c r="J34" s="55">
        <v>4</v>
      </c>
      <c r="K34" s="51">
        <v>28</v>
      </c>
      <c r="L34" s="51"/>
      <c r="M34" s="49">
        <f t="shared" si="1"/>
        <v>218</v>
      </c>
      <c r="N34" s="54">
        <f t="shared" si="2"/>
        <v>1077</v>
      </c>
      <c r="O34" s="10"/>
    </row>
    <row r="35" spans="2:15" ht="39.950000000000003" customHeight="1">
      <c r="B35" s="5"/>
      <c r="C35" s="45">
        <v>24</v>
      </c>
      <c r="D35" s="50">
        <f t="shared" si="3"/>
        <v>859</v>
      </c>
      <c r="E35" s="51"/>
      <c r="F35" s="51"/>
      <c r="G35" s="51">
        <v>281</v>
      </c>
      <c r="H35" s="49">
        <f t="shared" si="0"/>
        <v>578</v>
      </c>
      <c r="I35" s="50">
        <f t="shared" si="4"/>
        <v>218</v>
      </c>
      <c r="J35" s="55">
        <v>5</v>
      </c>
      <c r="K35" s="51"/>
      <c r="L35" s="51"/>
      <c r="M35" s="49">
        <f t="shared" si="1"/>
        <v>223</v>
      </c>
      <c r="N35" s="54">
        <f t="shared" si="2"/>
        <v>801</v>
      </c>
      <c r="O35" s="10"/>
    </row>
    <row r="36" spans="2:15" ht="39.950000000000003" customHeight="1">
      <c r="B36" s="5"/>
      <c r="C36" s="45">
        <v>25</v>
      </c>
      <c r="D36" s="50">
        <f t="shared" si="3"/>
        <v>578</v>
      </c>
      <c r="E36" s="51"/>
      <c r="F36" s="51"/>
      <c r="G36" s="51">
        <v>114</v>
      </c>
      <c r="H36" s="49">
        <f t="shared" si="0"/>
        <v>464</v>
      </c>
      <c r="I36" s="50">
        <f t="shared" si="4"/>
        <v>223</v>
      </c>
      <c r="J36" s="55">
        <v>38</v>
      </c>
      <c r="K36" s="51">
        <v>12</v>
      </c>
      <c r="L36" s="51"/>
      <c r="M36" s="49">
        <f t="shared" si="1"/>
        <v>249</v>
      </c>
      <c r="N36" s="54">
        <f t="shared" si="2"/>
        <v>713</v>
      </c>
      <c r="O36" s="10"/>
    </row>
    <row r="37" spans="2:15" ht="39.950000000000003" customHeight="1">
      <c r="B37" s="5"/>
      <c r="C37" s="45">
        <v>26</v>
      </c>
      <c r="D37" s="50">
        <f t="shared" si="3"/>
        <v>464</v>
      </c>
      <c r="E37" s="51">
        <v>960</v>
      </c>
      <c r="F37" s="51"/>
      <c r="G37" s="51">
        <v>104</v>
      </c>
      <c r="H37" s="49">
        <f t="shared" si="0"/>
        <v>1320</v>
      </c>
      <c r="I37" s="50">
        <f t="shared" si="4"/>
        <v>249</v>
      </c>
      <c r="J37" s="55">
        <v>21</v>
      </c>
      <c r="K37" s="51">
        <v>23</v>
      </c>
      <c r="L37" s="51"/>
      <c r="M37" s="49">
        <f t="shared" si="1"/>
        <v>247</v>
      </c>
      <c r="N37" s="54">
        <f t="shared" si="2"/>
        <v>1567</v>
      </c>
      <c r="O37" s="10"/>
    </row>
    <row r="38" spans="2:15" ht="39.950000000000003" customHeight="1">
      <c r="B38" s="5"/>
      <c r="C38" s="45">
        <v>27</v>
      </c>
      <c r="D38" s="50">
        <f t="shared" si="3"/>
        <v>1320</v>
      </c>
      <c r="E38" s="51"/>
      <c r="F38" s="51"/>
      <c r="G38" s="51">
        <v>88</v>
      </c>
      <c r="H38" s="49">
        <f t="shared" si="0"/>
        <v>1232</v>
      </c>
      <c r="I38" s="50">
        <f t="shared" si="4"/>
        <v>247</v>
      </c>
      <c r="J38" s="55">
        <v>4</v>
      </c>
      <c r="K38" s="51"/>
      <c r="L38" s="51"/>
      <c r="M38" s="49">
        <f t="shared" si="1"/>
        <v>251</v>
      </c>
      <c r="N38" s="54">
        <f t="shared" si="2"/>
        <v>1483</v>
      </c>
      <c r="O38" s="10"/>
    </row>
    <row r="39" spans="2:15" ht="39.950000000000003" customHeight="1">
      <c r="B39" s="5"/>
      <c r="C39" s="45">
        <v>28</v>
      </c>
      <c r="D39" s="50">
        <f t="shared" si="3"/>
        <v>1232</v>
      </c>
      <c r="E39" s="51">
        <v>8</v>
      </c>
      <c r="F39" s="51"/>
      <c r="G39" s="51">
        <v>110</v>
      </c>
      <c r="H39" s="49">
        <f t="shared" si="0"/>
        <v>1130</v>
      </c>
      <c r="I39" s="50">
        <f t="shared" si="4"/>
        <v>251</v>
      </c>
      <c r="J39" s="55">
        <v>14</v>
      </c>
      <c r="K39" s="51">
        <v>8</v>
      </c>
      <c r="L39" s="51">
        <v>8</v>
      </c>
      <c r="M39" s="49">
        <f t="shared" si="1"/>
        <v>249</v>
      </c>
      <c r="N39" s="54">
        <f t="shared" si="2"/>
        <v>1379</v>
      </c>
      <c r="O39" s="10"/>
    </row>
    <row r="40" spans="2:15" ht="39.950000000000003" customHeight="1">
      <c r="B40" s="5"/>
      <c r="C40" s="45">
        <v>29</v>
      </c>
      <c r="D40" s="50">
        <f t="shared" si="3"/>
        <v>1130</v>
      </c>
      <c r="E40" s="51">
        <v>4</v>
      </c>
      <c r="F40" s="51"/>
      <c r="G40" s="51">
        <v>145</v>
      </c>
      <c r="H40" s="49">
        <f t="shared" si="0"/>
        <v>989</v>
      </c>
      <c r="I40" s="50">
        <f t="shared" si="4"/>
        <v>249</v>
      </c>
      <c r="J40" s="55"/>
      <c r="K40" s="51">
        <v>8</v>
      </c>
      <c r="L40" s="51">
        <v>4</v>
      </c>
      <c r="M40" s="49">
        <f t="shared" si="1"/>
        <v>237</v>
      </c>
      <c r="N40" s="54">
        <f t="shared" si="2"/>
        <v>1226</v>
      </c>
      <c r="O40" s="10"/>
    </row>
    <row r="41" spans="2:15" ht="39.950000000000003" customHeight="1">
      <c r="B41" s="5"/>
      <c r="C41" s="45">
        <v>30</v>
      </c>
      <c r="D41" s="50">
        <f t="shared" si="3"/>
        <v>989</v>
      </c>
      <c r="E41" s="51"/>
      <c r="F41" s="51"/>
      <c r="G41" s="51">
        <v>256</v>
      </c>
      <c r="H41" s="49">
        <f t="shared" si="0"/>
        <v>733</v>
      </c>
      <c r="I41" s="50">
        <f t="shared" si="4"/>
        <v>237</v>
      </c>
      <c r="J41" s="55">
        <v>5</v>
      </c>
      <c r="K41" s="51">
        <v>22</v>
      </c>
      <c r="L41" s="51"/>
      <c r="M41" s="49">
        <f t="shared" si="1"/>
        <v>220</v>
      </c>
      <c r="N41" s="54">
        <f t="shared" si="2"/>
        <v>953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733</v>
      </c>
      <c r="E42" s="52"/>
      <c r="F42" s="52"/>
      <c r="G42" s="52">
        <v>446</v>
      </c>
      <c r="H42" s="49">
        <f t="shared" si="0"/>
        <v>287</v>
      </c>
      <c r="I42" s="50">
        <f t="shared" si="4"/>
        <v>220</v>
      </c>
      <c r="J42" s="55">
        <v>14</v>
      </c>
      <c r="K42" s="52">
        <v>5</v>
      </c>
      <c r="L42" s="52"/>
      <c r="M42" s="49">
        <f t="shared" si="1"/>
        <v>229</v>
      </c>
      <c r="N42" s="54">
        <f t="shared" si="2"/>
        <v>516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4498</v>
      </c>
      <c r="F44" s="58">
        <f>SUM($F12:$F42)</f>
        <v>0</v>
      </c>
      <c r="G44" s="59">
        <f>SUM($G12:$G42)</f>
        <v>5206</v>
      </c>
      <c r="H44" s="22"/>
      <c r="I44" s="11"/>
      <c r="J44" s="57">
        <f>SUM($J12:$J42)</f>
        <v>249</v>
      </c>
      <c r="K44" s="58">
        <f>SUM($K12:$K42)</f>
        <v>248</v>
      </c>
      <c r="L44" s="59">
        <f>SUM($L12:$L42)</f>
        <v>58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126"/>
  <sheetViews>
    <sheetView showGridLines="0" showRowColHeaders="0" showZeros="0" zoomScale="75" zoomScaleNormal="75" workbookViewId="0">
      <pane ySplit="13" topLeftCell="A14" activePane="bottomLeft" state="frozen"/>
      <selection pane="bottomLeft" activeCell="G21" sqref="G21"/>
    </sheetView>
  </sheetViews>
  <sheetFormatPr defaultColWidth="0" defaultRowHeight="0" customHeight="1" zeroHeight="1"/>
  <cols>
    <col min="1" max="1" width="5.7109375" style="72" customWidth="1"/>
    <col min="2" max="3" width="10.7109375" style="72" customWidth="1"/>
    <col min="4" max="4" width="20.7109375" style="72" customWidth="1"/>
    <col min="5" max="7" width="10.7109375" style="72" customWidth="1"/>
    <col min="8" max="38" width="5.7109375" style="72" customWidth="1"/>
    <col min="39" max="39" width="10.7109375" style="72" customWidth="1"/>
    <col min="40" max="40" width="5.7109375" style="72" customWidth="1"/>
    <col min="41" max="16384" width="20.7109375" style="72" hidden="1"/>
  </cols>
  <sheetData>
    <row r="1" spans="2:39" ht="20.100000000000001" customHeight="1" thickBot="1"/>
    <row r="2" spans="2:39" ht="9.9499999999999993" customHeight="1">
      <c r="B2" s="73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5"/>
    </row>
    <row r="3" spans="2:39" ht="50.1" customHeight="1">
      <c r="B3" s="76"/>
      <c r="C3" s="77"/>
      <c r="D3" s="115" t="s">
        <v>110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8"/>
    </row>
    <row r="4" spans="2:39" ht="9.9499999999999993" customHeight="1" thickBot="1">
      <c r="B4" s="79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1"/>
    </row>
    <row r="5" spans="2:39" ht="9.9499999999999993" customHeight="1" thickBot="1">
      <c r="B5" s="82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4"/>
    </row>
    <row r="6" spans="2:39" ht="24.95" customHeight="1" thickBot="1">
      <c r="B6" s="85" t="s">
        <v>1</v>
      </c>
      <c r="C6" s="86"/>
      <c r="D6" s="157" t="str">
        <f ca="1">GUINNESS!D5</f>
        <v>KDA</v>
      </c>
      <c r="E6" s="158"/>
      <c r="F6" s="158"/>
      <c r="G6" s="159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7"/>
    </row>
    <row r="7" spans="2:39" ht="5.0999999999999996" customHeight="1" thickBot="1">
      <c r="B7" s="88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7"/>
    </row>
    <row r="8" spans="2:39" ht="24.95" customHeight="1" thickBot="1">
      <c r="B8" s="89" t="s">
        <v>2</v>
      </c>
      <c r="C8" s="90"/>
      <c r="D8" s="157" t="str">
        <f ca="1">GUINNESS!H5</f>
        <v>MAY  2014</v>
      </c>
      <c r="E8" s="158"/>
      <c r="F8" s="158"/>
      <c r="G8" s="159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1"/>
    </row>
    <row r="9" spans="2:39" ht="9.9499999999999993" customHeight="1" thickBot="1">
      <c r="B9" s="92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4"/>
    </row>
    <row r="10" spans="2:39" ht="5.0999999999999996" customHeight="1" thickBot="1"/>
    <row r="11" spans="2:39" ht="24.95" customHeight="1">
      <c r="B11" s="118" t="s">
        <v>40</v>
      </c>
      <c r="C11" s="119" t="s">
        <v>41</v>
      </c>
      <c r="D11" s="125"/>
      <c r="E11" s="120"/>
      <c r="F11" s="119" t="s">
        <v>113</v>
      </c>
      <c r="G11" s="120"/>
      <c r="H11" s="121" t="s">
        <v>69</v>
      </c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3"/>
      <c r="AM11" s="124" t="s">
        <v>11</v>
      </c>
    </row>
    <row r="12" spans="2:39" ht="24.95" customHeight="1" thickBot="1">
      <c r="B12" s="95"/>
      <c r="C12" s="96"/>
      <c r="D12" s="80"/>
      <c r="E12" s="97"/>
      <c r="F12" s="154" t="s">
        <v>112</v>
      </c>
      <c r="G12" s="126"/>
      <c r="H12" s="98">
        <f ca="1">DATE(MID(CELL("FILENAME",$A$1),FIND("[",CELL("FILENAME",$A$1))+4,4),MID(CELL("FILENAME",$A$1),FIND("[",CELL("FILENAME",$A$1))+8,2),1)</f>
        <v>41760</v>
      </c>
      <c r="I12" s="98">
        <f ca="1">IFERROR(IF(MONTH(H$12+1)=MONTH($H$12),H$12+1,""),"")</f>
        <v>41761</v>
      </c>
      <c r="J12" s="98">
        <f t="shared" ref="J12:AK12" ca="1" si="0">IFERROR(IF(MONTH(I$12+1)=MONTH($H$12),I$12+1,""),"")</f>
        <v>41762</v>
      </c>
      <c r="K12" s="98">
        <f t="shared" ca="1" si="0"/>
        <v>41763</v>
      </c>
      <c r="L12" s="98">
        <f t="shared" ca="1" si="0"/>
        <v>41764</v>
      </c>
      <c r="M12" s="98">
        <f t="shared" ca="1" si="0"/>
        <v>41765</v>
      </c>
      <c r="N12" s="98">
        <f t="shared" ca="1" si="0"/>
        <v>41766</v>
      </c>
      <c r="O12" s="98">
        <f t="shared" ca="1" si="0"/>
        <v>41767</v>
      </c>
      <c r="P12" s="98">
        <f t="shared" ca="1" si="0"/>
        <v>41768</v>
      </c>
      <c r="Q12" s="98">
        <f t="shared" ca="1" si="0"/>
        <v>41769</v>
      </c>
      <c r="R12" s="98">
        <f t="shared" ca="1" si="0"/>
        <v>41770</v>
      </c>
      <c r="S12" s="98">
        <f t="shared" ca="1" si="0"/>
        <v>41771</v>
      </c>
      <c r="T12" s="98">
        <f t="shared" ca="1" si="0"/>
        <v>41772</v>
      </c>
      <c r="U12" s="98">
        <f t="shared" ca="1" si="0"/>
        <v>41773</v>
      </c>
      <c r="V12" s="98">
        <f t="shared" ca="1" si="0"/>
        <v>41774</v>
      </c>
      <c r="W12" s="98">
        <f t="shared" ca="1" si="0"/>
        <v>41775</v>
      </c>
      <c r="X12" s="98">
        <f t="shared" ca="1" si="0"/>
        <v>41776</v>
      </c>
      <c r="Y12" s="98">
        <f t="shared" ca="1" si="0"/>
        <v>41777</v>
      </c>
      <c r="Z12" s="98">
        <f t="shared" ca="1" si="0"/>
        <v>41778</v>
      </c>
      <c r="AA12" s="98">
        <f t="shared" ca="1" si="0"/>
        <v>41779</v>
      </c>
      <c r="AB12" s="98">
        <f ca="1">IFERROR(IF(MONTH(AA$12+1)=MONTH($H$12),AA$12+1,""),"")</f>
        <v>41780</v>
      </c>
      <c r="AC12" s="98">
        <f t="shared" ca="1" si="0"/>
        <v>41781</v>
      </c>
      <c r="AD12" s="98">
        <f t="shared" ca="1" si="0"/>
        <v>41782</v>
      </c>
      <c r="AE12" s="98">
        <f t="shared" ca="1" si="0"/>
        <v>41783</v>
      </c>
      <c r="AF12" s="98">
        <f t="shared" ca="1" si="0"/>
        <v>41784</v>
      </c>
      <c r="AG12" s="98">
        <f t="shared" ca="1" si="0"/>
        <v>41785</v>
      </c>
      <c r="AH12" s="98">
        <f t="shared" ca="1" si="0"/>
        <v>41786</v>
      </c>
      <c r="AI12" s="98">
        <f ca="1">IFERROR(IF(MONTH(AH$12+1)=MONTH($H$12),AH$12+1,""),"")</f>
        <v>41787</v>
      </c>
      <c r="AJ12" s="98">
        <f t="shared" ca="1" si="0"/>
        <v>41788</v>
      </c>
      <c r="AK12" s="98">
        <f t="shared" ca="1" si="0"/>
        <v>41789</v>
      </c>
      <c r="AL12" s="98">
        <f ca="1">IFERROR(IF(MONTH(AK$12+1)=MONTH($H$12),AK$12+1,""),"")</f>
        <v>41790</v>
      </c>
      <c r="AM12" s="99"/>
    </row>
    <row r="13" spans="2:39" ht="5.0999999999999996" customHeight="1" thickBot="1">
      <c r="C13" s="77"/>
      <c r="D13" s="77"/>
      <c r="E13" s="77"/>
      <c r="F13" s="77"/>
      <c r="G13" s="77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</row>
    <row r="14" spans="2:39" ht="20.100000000000001" customHeight="1">
      <c r="B14" s="101" t="s">
        <v>16</v>
      </c>
      <c r="C14" s="102" t="s">
        <v>47</v>
      </c>
      <c r="D14" s="10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4"/>
    </row>
    <row r="15" spans="2:39" ht="20.100000000000001" customHeight="1">
      <c r="B15" s="103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5"/>
    </row>
    <row r="16" spans="2:39" ht="20.100000000000001" customHeight="1">
      <c r="B16" s="141" t="s">
        <v>61</v>
      </c>
      <c r="C16" s="142" t="s">
        <v>42</v>
      </c>
      <c r="D16" s="143"/>
      <c r="E16" s="144" t="s">
        <v>59</v>
      </c>
      <c r="F16" s="132" t="s">
        <v>67</v>
      </c>
      <c r="G16" s="116"/>
      <c r="H16" s="113">
        <v>0</v>
      </c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06">
        <f>SUM($H16:$AL16)</f>
        <v>0</v>
      </c>
    </row>
    <row r="17" spans="2:39" ht="20.100000000000001" customHeight="1" thickBot="1">
      <c r="B17" s="145"/>
      <c r="C17" s="146"/>
      <c r="D17" s="147"/>
      <c r="E17" s="148"/>
      <c r="F17" s="133" t="s">
        <v>68</v>
      </c>
      <c r="G17" s="117"/>
      <c r="H17" s="114">
        <v>0</v>
      </c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/>
      <c r="AH17" s="114"/>
      <c r="AI17" s="114"/>
      <c r="AJ17" s="114"/>
      <c r="AK17" s="114"/>
      <c r="AL17" s="114"/>
      <c r="AM17" s="127">
        <f>SUM($H17:$AL17)</f>
        <v>0</v>
      </c>
    </row>
    <row r="18" spans="2:39" ht="20.100000000000001" customHeight="1" thickBot="1">
      <c r="B18" s="149"/>
      <c r="C18" s="150"/>
      <c r="D18" s="151"/>
      <c r="E18" s="152"/>
      <c r="F18" s="134" t="s">
        <v>7</v>
      </c>
      <c r="G18" s="129">
        <v>0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1"/>
      <c r="AL18" s="135" t="s">
        <v>111</v>
      </c>
      <c r="AM18" s="128">
        <f>G18+AM16-AM17</f>
        <v>0</v>
      </c>
    </row>
    <row r="19" spans="2:39" ht="20.100000000000001" customHeight="1">
      <c r="B19" s="141" t="s">
        <v>62</v>
      </c>
      <c r="C19" s="142" t="s">
        <v>43</v>
      </c>
      <c r="D19" s="143"/>
      <c r="E19" s="144" t="s">
        <v>59</v>
      </c>
      <c r="F19" s="132" t="s">
        <v>67</v>
      </c>
      <c r="G19" s="116"/>
      <c r="H19" s="113">
        <v>0</v>
      </c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3"/>
      <c r="AC19" s="113"/>
      <c r="AD19" s="113"/>
      <c r="AE19" s="113"/>
      <c r="AF19" s="113"/>
      <c r="AG19" s="113"/>
      <c r="AH19" s="113"/>
      <c r="AI19" s="113"/>
      <c r="AJ19" s="113"/>
      <c r="AK19" s="113"/>
      <c r="AL19" s="113"/>
      <c r="AM19" s="106">
        <f>SUM($H19:$AL19)</f>
        <v>0</v>
      </c>
    </row>
    <row r="20" spans="2:39" ht="20.100000000000001" customHeight="1" thickBot="1">
      <c r="B20" s="145"/>
      <c r="C20" s="146"/>
      <c r="D20" s="147"/>
      <c r="E20" s="148"/>
      <c r="F20" s="133" t="s">
        <v>68</v>
      </c>
      <c r="G20" s="117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27">
        <f>SUM($H20:$AL20)</f>
        <v>0</v>
      </c>
    </row>
    <row r="21" spans="2:39" ht="20.100000000000001" customHeight="1" thickBot="1">
      <c r="B21" s="149"/>
      <c r="C21" s="150"/>
      <c r="D21" s="151"/>
      <c r="E21" s="152"/>
      <c r="F21" s="134" t="s">
        <v>7</v>
      </c>
      <c r="G21" s="129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1"/>
      <c r="AL21" s="135" t="s">
        <v>111</v>
      </c>
      <c r="AM21" s="128">
        <f>G21+AM19-AM20</f>
        <v>0</v>
      </c>
    </row>
    <row r="22" spans="2:39" ht="20.100000000000001" customHeight="1">
      <c r="B22" s="141" t="s">
        <v>63</v>
      </c>
      <c r="C22" s="142" t="s">
        <v>44</v>
      </c>
      <c r="D22" s="143"/>
      <c r="E22" s="144" t="s">
        <v>59</v>
      </c>
      <c r="F22" s="132" t="s">
        <v>67</v>
      </c>
      <c r="G22" s="116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06">
        <f>SUM($H22:$AL22)</f>
        <v>0</v>
      </c>
    </row>
    <row r="23" spans="2:39" ht="20.100000000000001" customHeight="1" thickBot="1">
      <c r="B23" s="145"/>
      <c r="C23" s="146"/>
      <c r="D23" s="147"/>
      <c r="E23" s="148"/>
      <c r="F23" s="133" t="s">
        <v>68</v>
      </c>
      <c r="G23" s="117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27">
        <f>SUM($H23:$AL23)</f>
        <v>0</v>
      </c>
    </row>
    <row r="24" spans="2:39" ht="20.100000000000001" customHeight="1" thickBot="1">
      <c r="B24" s="149"/>
      <c r="C24" s="150"/>
      <c r="D24" s="151"/>
      <c r="E24" s="152"/>
      <c r="F24" s="134" t="s">
        <v>7</v>
      </c>
      <c r="G24" s="129">
        <v>0</v>
      </c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1"/>
      <c r="AL24" s="135" t="s">
        <v>111</v>
      </c>
      <c r="AM24" s="128">
        <f>G24+AM22-AM23</f>
        <v>0</v>
      </c>
    </row>
    <row r="25" spans="2:39" ht="20.100000000000001" customHeight="1">
      <c r="B25" s="141" t="s">
        <v>64</v>
      </c>
      <c r="C25" s="142" t="s">
        <v>45</v>
      </c>
      <c r="D25" s="143"/>
      <c r="E25" s="144" t="s">
        <v>59</v>
      </c>
      <c r="F25" s="132" t="s">
        <v>67</v>
      </c>
      <c r="G25" s="116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  <c r="AL25" s="113"/>
      <c r="AM25" s="106">
        <f>SUM($H25:$AL25)</f>
        <v>0</v>
      </c>
    </row>
    <row r="26" spans="2:39" ht="20.100000000000001" customHeight="1" thickBot="1">
      <c r="B26" s="145"/>
      <c r="C26" s="146"/>
      <c r="D26" s="147"/>
      <c r="E26" s="148"/>
      <c r="F26" s="133" t="s">
        <v>68</v>
      </c>
      <c r="G26" s="117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27">
        <f>SUM($H26:$AL26)</f>
        <v>0</v>
      </c>
    </row>
    <row r="27" spans="2:39" ht="20.100000000000001" customHeight="1" thickBot="1">
      <c r="B27" s="149"/>
      <c r="C27" s="150"/>
      <c r="D27" s="151"/>
      <c r="E27" s="152"/>
      <c r="F27" s="134" t="s">
        <v>7</v>
      </c>
      <c r="G27" s="129">
        <v>0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1"/>
      <c r="AL27" s="135" t="s">
        <v>111</v>
      </c>
      <c r="AM27" s="128">
        <f>G27+AM25-AM26</f>
        <v>0</v>
      </c>
    </row>
    <row r="28" spans="2:39" ht="20.100000000000001" customHeight="1">
      <c r="B28" s="141" t="s">
        <v>65</v>
      </c>
      <c r="C28" s="142" t="s">
        <v>46</v>
      </c>
      <c r="D28" s="143"/>
      <c r="E28" s="144" t="s">
        <v>59</v>
      </c>
      <c r="F28" s="132" t="s">
        <v>67</v>
      </c>
      <c r="G28" s="116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  <c r="AL28" s="113"/>
      <c r="AM28" s="106">
        <f>SUM($H28:$AL28)</f>
        <v>0</v>
      </c>
    </row>
    <row r="29" spans="2:39" ht="20.100000000000001" customHeight="1" thickBot="1">
      <c r="B29" s="145"/>
      <c r="C29" s="146"/>
      <c r="D29" s="147"/>
      <c r="E29" s="148"/>
      <c r="F29" s="133" t="s">
        <v>68</v>
      </c>
      <c r="G29" s="117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27">
        <f>SUM($H29:$AL29)</f>
        <v>0</v>
      </c>
    </row>
    <row r="30" spans="2:39" ht="20.100000000000001" customHeight="1" thickBot="1">
      <c r="B30" s="149"/>
      <c r="C30" s="150"/>
      <c r="D30" s="151"/>
      <c r="E30" s="152"/>
      <c r="F30" s="134" t="s">
        <v>7</v>
      </c>
      <c r="G30" s="129">
        <v>0</v>
      </c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1"/>
      <c r="AL30" s="135" t="s">
        <v>111</v>
      </c>
      <c r="AM30" s="128">
        <f>G30+AM28-AM29</f>
        <v>0</v>
      </c>
    </row>
    <row r="31" spans="2:39" ht="20.100000000000001" customHeight="1">
      <c r="B31" s="141" t="s">
        <v>66</v>
      </c>
      <c r="C31" s="142" t="s">
        <v>46</v>
      </c>
      <c r="D31" s="143"/>
      <c r="E31" s="144" t="s">
        <v>60</v>
      </c>
      <c r="F31" s="132" t="s">
        <v>67</v>
      </c>
      <c r="G31" s="116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06">
        <f>SUM($H31:$AL31)</f>
        <v>0</v>
      </c>
    </row>
    <row r="32" spans="2:39" ht="20.100000000000001" customHeight="1" thickBot="1">
      <c r="B32" s="145"/>
      <c r="C32" s="146"/>
      <c r="D32" s="147"/>
      <c r="E32" s="148"/>
      <c r="F32" s="133" t="s">
        <v>68</v>
      </c>
      <c r="G32" s="117"/>
      <c r="H32" s="114"/>
      <c r="I32" s="114"/>
      <c r="J32" s="114"/>
      <c r="K32" s="114"/>
      <c r="L32" s="114"/>
      <c r="M32" s="114"/>
      <c r="N32" s="114"/>
      <c r="O32" s="114"/>
      <c r="P32" s="114"/>
      <c r="Q32" s="114"/>
      <c r="R32" s="114"/>
      <c r="S32" s="114"/>
      <c r="T32" s="114"/>
      <c r="U32" s="114"/>
      <c r="V32" s="114"/>
      <c r="W32" s="114"/>
      <c r="X32" s="114"/>
      <c r="Y32" s="114"/>
      <c r="Z32" s="114"/>
      <c r="AA32" s="114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27">
        <f>SUM($H32:$AL32)</f>
        <v>0</v>
      </c>
    </row>
    <row r="33" spans="2:39" ht="20.100000000000001" customHeight="1" thickBot="1">
      <c r="B33" s="153"/>
      <c r="C33" s="154"/>
      <c r="D33" s="155"/>
      <c r="E33" s="126"/>
      <c r="F33" s="136" t="s">
        <v>7</v>
      </c>
      <c r="G33" s="129">
        <v>0</v>
      </c>
      <c r="H33" s="137"/>
      <c r="I33" s="137"/>
      <c r="J33" s="137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8"/>
      <c r="AL33" s="140" t="s">
        <v>111</v>
      </c>
      <c r="AM33" s="128">
        <f>G33+AM31-AM32</f>
        <v>0</v>
      </c>
    </row>
    <row r="34" spans="2:39" ht="5.0999999999999996" customHeight="1" thickBot="1">
      <c r="C34" s="77"/>
      <c r="D34" s="77"/>
      <c r="E34" s="77"/>
      <c r="F34" s="77"/>
      <c r="G34" s="77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</row>
    <row r="35" spans="2:39" ht="20.100000000000001" customHeight="1">
      <c r="B35" s="101" t="s">
        <v>17</v>
      </c>
      <c r="C35" s="102" t="s">
        <v>48</v>
      </c>
      <c r="D35" s="102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4"/>
    </row>
    <row r="36" spans="2:39" ht="20.100000000000001" customHeight="1">
      <c r="B36" s="103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5"/>
    </row>
    <row r="37" spans="2:39" ht="20.100000000000001" customHeight="1">
      <c r="B37" s="141" t="s">
        <v>71</v>
      </c>
      <c r="C37" s="142" t="s">
        <v>49</v>
      </c>
      <c r="D37" s="143"/>
      <c r="E37" s="144" t="s">
        <v>58</v>
      </c>
      <c r="F37" s="132" t="s">
        <v>67</v>
      </c>
      <c r="G37" s="116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06">
        <f>SUM($H37:$AL37)</f>
        <v>0</v>
      </c>
    </row>
    <row r="38" spans="2:39" ht="20.100000000000001" customHeight="1" thickBot="1">
      <c r="B38" s="145"/>
      <c r="C38" s="146"/>
      <c r="D38" s="147"/>
      <c r="E38" s="148"/>
      <c r="F38" s="133" t="s">
        <v>68</v>
      </c>
      <c r="G38" s="117"/>
      <c r="H38" s="114"/>
      <c r="I38" s="114"/>
      <c r="J38" s="114"/>
      <c r="K38" s="114"/>
      <c r="L38" s="114"/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4"/>
      <c r="AA38" s="114"/>
      <c r="AB38" s="114"/>
      <c r="AC38" s="114"/>
      <c r="AD38" s="114"/>
      <c r="AE38" s="114"/>
      <c r="AF38" s="114"/>
      <c r="AG38" s="114"/>
      <c r="AH38" s="114"/>
      <c r="AI38" s="114"/>
      <c r="AJ38" s="114"/>
      <c r="AK38" s="114"/>
      <c r="AL38" s="114"/>
      <c r="AM38" s="127">
        <f>SUM($H38:$AL38)</f>
        <v>0</v>
      </c>
    </row>
    <row r="39" spans="2:39" ht="20.100000000000001" customHeight="1" thickBot="1">
      <c r="B39" s="149"/>
      <c r="C39" s="150"/>
      <c r="D39" s="151"/>
      <c r="E39" s="152"/>
      <c r="F39" s="134" t="s">
        <v>7</v>
      </c>
      <c r="G39" s="129">
        <v>0</v>
      </c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1"/>
      <c r="AL39" s="135" t="s">
        <v>111</v>
      </c>
      <c r="AM39" s="128">
        <f>G39+AM37-AM38</f>
        <v>0</v>
      </c>
    </row>
    <row r="40" spans="2:39" ht="20.100000000000001" customHeight="1">
      <c r="B40" s="141" t="s">
        <v>72</v>
      </c>
      <c r="C40" s="142" t="s">
        <v>49</v>
      </c>
      <c r="D40" s="143"/>
      <c r="E40" s="144" t="s">
        <v>70</v>
      </c>
      <c r="F40" s="132" t="s">
        <v>67</v>
      </c>
      <c r="G40" s="116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06">
        <f>SUM($H40:$AL40)</f>
        <v>0</v>
      </c>
    </row>
    <row r="41" spans="2:39" ht="20.100000000000001" customHeight="1" thickBot="1">
      <c r="B41" s="145"/>
      <c r="C41" s="146"/>
      <c r="D41" s="147"/>
      <c r="E41" s="148"/>
      <c r="F41" s="133" t="s">
        <v>68</v>
      </c>
      <c r="G41" s="117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4"/>
      <c r="AF41" s="114"/>
      <c r="AG41" s="114"/>
      <c r="AH41" s="114"/>
      <c r="AI41" s="114"/>
      <c r="AJ41" s="114"/>
      <c r="AK41" s="114"/>
      <c r="AL41" s="114"/>
      <c r="AM41" s="127">
        <f>SUM($H41:$AL41)</f>
        <v>0</v>
      </c>
    </row>
    <row r="42" spans="2:39" ht="20.100000000000001" customHeight="1" thickBot="1">
      <c r="B42" s="149"/>
      <c r="C42" s="150"/>
      <c r="D42" s="151"/>
      <c r="E42" s="152"/>
      <c r="F42" s="134" t="s">
        <v>7</v>
      </c>
      <c r="G42" s="129">
        <v>0</v>
      </c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1"/>
      <c r="AL42" s="135" t="s">
        <v>111</v>
      </c>
      <c r="AM42" s="128">
        <f>G42+AM40-AM41</f>
        <v>0</v>
      </c>
    </row>
    <row r="43" spans="2:39" ht="20.100000000000001" customHeight="1">
      <c r="B43" s="141" t="s">
        <v>73</v>
      </c>
      <c r="C43" s="142" t="s">
        <v>50</v>
      </c>
      <c r="D43" s="143"/>
      <c r="E43" s="144" t="s">
        <v>58</v>
      </c>
      <c r="F43" s="132" t="s">
        <v>67</v>
      </c>
      <c r="G43" s="116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06">
        <f>SUM($H43:$AL43)</f>
        <v>0</v>
      </c>
    </row>
    <row r="44" spans="2:39" ht="20.100000000000001" customHeight="1" thickBot="1">
      <c r="B44" s="145"/>
      <c r="C44" s="146"/>
      <c r="D44" s="147"/>
      <c r="E44" s="148"/>
      <c r="F44" s="133" t="s">
        <v>68</v>
      </c>
      <c r="G44" s="117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27">
        <f>SUM($H44:$AL44)</f>
        <v>0</v>
      </c>
    </row>
    <row r="45" spans="2:39" ht="20.100000000000001" customHeight="1" thickBot="1">
      <c r="B45" s="149"/>
      <c r="C45" s="150"/>
      <c r="D45" s="151"/>
      <c r="E45" s="152"/>
      <c r="F45" s="134" t="s">
        <v>7</v>
      </c>
      <c r="G45" s="129">
        <v>0</v>
      </c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1"/>
      <c r="AL45" s="135" t="s">
        <v>111</v>
      </c>
      <c r="AM45" s="128">
        <f>G45+AM43-AM44</f>
        <v>0</v>
      </c>
    </row>
    <row r="46" spans="2:39" ht="20.100000000000001" customHeight="1">
      <c r="B46" s="141" t="s">
        <v>74</v>
      </c>
      <c r="C46" s="142" t="s">
        <v>51</v>
      </c>
      <c r="D46" s="143"/>
      <c r="E46" s="144" t="s">
        <v>58</v>
      </c>
      <c r="F46" s="132" t="s">
        <v>67</v>
      </c>
      <c r="G46" s="116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06">
        <f>SUM($H46:$AL46)</f>
        <v>0</v>
      </c>
    </row>
    <row r="47" spans="2:39" ht="20.100000000000001" customHeight="1" thickBot="1">
      <c r="B47" s="145"/>
      <c r="C47" s="146"/>
      <c r="D47" s="147"/>
      <c r="E47" s="148"/>
      <c r="F47" s="133" t="s">
        <v>68</v>
      </c>
      <c r="G47" s="117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27">
        <f>SUM($H47:$AL47)</f>
        <v>0</v>
      </c>
    </row>
    <row r="48" spans="2:39" ht="20.100000000000001" customHeight="1" thickBot="1">
      <c r="B48" s="149"/>
      <c r="C48" s="150"/>
      <c r="D48" s="151"/>
      <c r="E48" s="152"/>
      <c r="F48" s="134" t="s">
        <v>7</v>
      </c>
      <c r="G48" s="129">
        <v>0</v>
      </c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1"/>
      <c r="AL48" s="135" t="s">
        <v>111</v>
      </c>
      <c r="AM48" s="128">
        <f>G48+AM46-AM47</f>
        <v>0</v>
      </c>
    </row>
    <row r="49" spans="2:39" ht="20.100000000000001" customHeight="1">
      <c r="B49" s="141" t="s">
        <v>75</v>
      </c>
      <c r="C49" s="142" t="s">
        <v>56</v>
      </c>
      <c r="D49" s="143"/>
      <c r="E49" s="144" t="s">
        <v>59</v>
      </c>
      <c r="F49" s="132" t="s">
        <v>67</v>
      </c>
      <c r="G49" s="116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3"/>
      <c r="AG49" s="113"/>
      <c r="AH49" s="113"/>
      <c r="AI49" s="113"/>
      <c r="AJ49" s="113"/>
      <c r="AK49" s="113"/>
      <c r="AL49" s="113"/>
      <c r="AM49" s="106">
        <f>SUM($H49:$AL49)</f>
        <v>0</v>
      </c>
    </row>
    <row r="50" spans="2:39" ht="20.100000000000001" customHeight="1" thickBot="1">
      <c r="B50" s="145"/>
      <c r="C50" s="146"/>
      <c r="D50" s="147"/>
      <c r="E50" s="148"/>
      <c r="F50" s="133" t="s">
        <v>68</v>
      </c>
      <c r="G50" s="117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27">
        <f>SUM($H50:$AL50)</f>
        <v>0</v>
      </c>
    </row>
    <row r="51" spans="2:39" ht="20.100000000000001" customHeight="1" thickBot="1">
      <c r="B51" s="149"/>
      <c r="C51" s="150"/>
      <c r="D51" s="151"/>
      <c r="E51" s="152"/>
      <c r="F51" s="134" t="s">
        <v>7</v>
      </c>
      <c r="G51" s="129">
        <v>0</v>
      </c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1"/>
      <c r="AL51" s="135" t="s">
        <v>111</v>
      </c>
      <c r="AM51" s="128">
        <f>G51+AM49-AM50</f>
        <v>0</v>
      </c>
    </row>
    <row r="52" spans="2:39" ht="20.100000000000001" customHeight="1">
      <c r="B52" s="141" t="s">
        <v>76</v>
      </c>
      <c r="C52" s="142" t="s">
        <v>56</v>
      </c>
      <c r="D52" s="143"/>
      <c r="E52" s="144" t="s">
        <v>70</v>
      </c>
      <c r="F52" s="132" t="s">
        <v>67</v>
      </c>
      <c r="G52" s="116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06">
        <f>SUM($H52:$AL52)</f>
        <v>0</v>
      </c>
    </row>
    <row r="53" spans="2:39" ht="20.100000000000001" customHeight="1" thickBot="1">
      <c r="B53" s="145"/>
      <c r="C53" s="146"/>
      <c r="D53" s="147"/>
      <c r="E53" s="148"/>
      <c r="F53" s="133" t="s">
        <v>68</v>
      </c>
      <c r="G53" s="117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27">
        <f>SUM($H53:$AL53)</f>
        <v>0</v>
      </c>
    </row>
    <row r="54" spans="2:39" ht="20.100000000000001" customHeight="1" thickBot="1">
      <c r="B54" s="149"/>
      <c r="C54" s="150"/>
      <c r="D54" s="151"/>
      <c r="E54" s="152"/>
      <c r="F54" s="134" t="s">
        <v>7</v>
      </c>
      <c r="G54" s="129">
        <v>0</v>
      </c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1"/>
      <c r="AL54" s="135" t="s">
        <v>111</v>
      </c>
      <c r="AM54" s="128">
        <f>G54+AM52-AM53</f>
        <v>0</v>
      </c>
    </row>
    <row r="55" spans="2:39" ht="20.100000000000001" customHeight="1">
      <c r="B55" s="141" t="s">
        <v>77</v>
      </c>
      <c r="C55" s="142" t="s">
        <v>52</v>
      </c>
      <c r="D55" s="143"/>
      <c r="E55" s="144" t="s">
        <v>59</v>
      </c>
      <c r="F55" s="132" t="s">
        <v>67</v>
      </c>
      <c r="G55" s="116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3"/>
      <c r="AG55" s="113"/>
      <c r="AH55" s="113"/>
      <c r="AI55" s="113"/>
      <c r="AJ55" s="113"/>
      <c r="AK55" s="113"/>
      <c r="AL55" s="113"/>
      <c r="AM55" s="106">
        <f>SUM($H55:$AL55)</f>
        <v>0</v>
      </c>
    </row>
    <row r="56" spans="2:39" ht="20.100000000000001" customHeight="1" thickBot="1">
      <c r="B56" s="145"/>
      <c r="C56" s="146"/>
      <c r="D56" s="147"/>
      <c r="E56" s="148"/>
      <c r="F56" s="133" t="s">
        <v>68</v>
      </c>
      <c r="G56" s="117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27">
        <f>SUM($H56:$AL56)</f>
        <v>0</v>
      </c>
    </row>
    <row r="57" spans="2:39" ht="20.100000000000001" customHeight="1" thickBot="1">
      <c r="B57" s="149"/>
      <c r="C57" s="150"/>
      <c r="D57" s="151"/>
      <c r="E57" s="152"/>
      <c r="F57" s="134" t="s">
        <v>7</v>
      </c>
      <c r="G57" s="129">
        <v>0</v>
      </c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1"/>
      <c r="AL57" s="135" t="s">
        <v>111</v>
      </c>
      <c r="AM57" s="128">
        <f>G57+AM55-AM56</f>
        <v>0</v>
      </c>
    </row>
    <row r="58" spans="2:39" ht="20.100000000000001" customHeight="1">
      <c r="B58" s="141" t="s">
        <v>78</v>
      </c>
      <c r="C58" s="142" t="s">
        <v>53</v>
      </c>
      <c r="D58" s="143"/>
      <c r="E58" s="144" t="s">
        <v>59</v>
      </c>
      <c r="F58" s="132" t="s">
        <v>67</v>
      </c>
      <c r="G58" s="116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3"/>
      <c r="AG58" s="113"/>
      <c r="AH58" s="113"/>
      <c r="AI58" s="113"/>
      <c r="AJ58" s="113"/>
      <c r="AK58" s="113"/>
      <c r="AL58" s="113"/>
      <c r="AM58" s="106">
        <f>SUM($H58:$AL58)</f>
        <v>0</v>
      </c>
    </row>
    <row r="59" spans="2:39" ht="20.100000000000001" customHeight="1" thickBot="1">
      <c r="B59" s="145"/>
      <c r="C59" s="146"/>
      <c r="D59" s="147"/>
      <c r="E59" s="148"/>
      <c r="F59" s="133" t="s">
        <v>68</v>
      </c>
      <c r="G59" s="117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27">
        <f>SUM($H59:$AL59)</f>
        <v>0</v>
      </c>
    </row>
    <row r="60" spans="2:39" ht="20.100000000000001" customHeight="1" thickBot="1">
      <c r="B60" s="149"/>
      <c r="C60" s="150"/>
      <c r="D60" s="151"/>
      <c r="E60" s="152"/>
      <c r="F60" s="134" t="s">
        <v>7</v>
      </c>
      <c r="G60" s="129">
        <v>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1"/>
      <c r="AL60" s="135" t="s">
        <v>111</v>
      </c>
      <c r="AM60" s="128">
        <f>G60+AM58-AM59</f>
        <v>0</v>
      </c>
    </row>
    <row r="61" spans="2:39" ht="20.100000000000001" customHeight="1">
      <c r="B61" s="141" t="s">
        <v>79</v>
      </c>
      <c r="C61" s="142" t="s">
        <v>54</v>
      </c>
      <c r="D61" s="143"/>
      <c r="E61" s="144" t="s">
        <v>59</v>
      </c>
      <c r="F61" s="132" t="s">
        <v>67</v>
      </c>
      <c r="G61" s="116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06">
        <f>SUM($H61:$AL61)</f>
        <v>0</v>
      </c>
    </row>
    <row r="62" spans="2:39" ht="20.100000000000001" customHeight="1" thickBot="1">
      <c r="B62" s="145"/>
      <c r="C62" s="146"/>
      <c r="D62" s="147"/>
      <c r="E62" s="148"/>
      <c r="F62" s="133" t="s">
        <v>68</v>
      </c>
      <c r="G62" s="117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27">
        <f>SUM($H62:$AL62)</f>
        <v>0</v>
      </c>
    </row>
    <row r="63" spans="2:39" ht="20.100000000000001" customHeight="1" thickBot="1">
      <c r="B63" s="149"/>
      <c r="C63" s="150"/>
      <c r="D63" s="151"/>
      <c r="E63" s="152"/>
      <c r="F63" s="134" t="s">
        <v>7</v>
      </c>
      <c r="G63" s="129">
        <v>0</v>
      </c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1"/>
      <c r="AL63" s="135" t="s">
        <v>111</v>
      </c>
      <c r="AM63" s="128">
        <f>G63+AM61-AM62</f>
        <v>0</v>
      </c>
    </row>
    <row r="64" spans="2:39" ht="20.100000000000001" customHeight="1">
      <c r="B64" s="141" t="s">
        <v>80</v>
      </c>
      <c r="C64" s="142" t="s">
        <v>55</v>
      </c>
      <c r="D64" s="143"/>
      <c r="E64" s="144" t="s">
        <v>59</v>
      </c>
      <c r="F64" s="132" t="s">
        <v>67</v>
      </c>
      <c r="G64" s="116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06">
        <f>SUM($H64:$AL64)</f>
        <v>0</v>
      </c>
    </row>
    <row r="65" spans="2:39" ht="20.100000000000001" customHeight="1" thickBot="1">
      <c r="B65" s="145"/>
      <c r="C65" s="146"/>
      <c r="D65" s="147"/>
      <c r="E65" s="148"/>
      <c r="F65" s="133" t="s">
        <v>68</v>
      </c>
      <c r="G65" s="117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27">
        <f>SUM($H65:$AL65)</f>
        <v>0</v>
      </c>
    </row>
    <row r="66" spans="2:39" ht="20.100000000000001" customHeight="1" thickBot="1">
      <c r="B66" s="149"/>
      <c r="C66" s="150"/>
      <c r="D66" s="151"/>
      <c r="E66" s="152"/>
      <c r="F66" s="134" t="s">
        <v>7</v>
      </c>
      <c r="G66" s="129">
        <v>0</v>
      </c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1"/>
      <c r="AL66" s="135" t="s">
        <v>111</v>
      </c>
      <c r="AM66" s="128">
        <f>G66+AM64-AM65</f>
        <v>0</v>
      </c>
    </row>
    <row r="67" spans="2:39" ht="20.100000000000001" customHeight="1">
      <c r="B67" s="141" t="s">
        <v>81</v>
      </c>
      <c r="C67" s="142" t="s">
        <v>57</v>
      </c>
      <c r="D67" s="143"/>
      <c r="E67" s="144" t="s">
        <v>60</v>
      </c>
      <c r="F67" s="132" t="s">
        <v>67</v>
      </c>
      <c r="G67" s="116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113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06">
        <f>SUM($H67:$AL67)</f>
        <v>0</v>
      </c>
    </row>
    <row r="68" spans="2:39" ht="20.100000000000001" customHeight="1" thickBot="1">
      <c r="B68" s="145"/>
      <c r="C68" s="146"/>
      <c r="D68" s="147"/>
      <c r="E68" s="148"/>
      <c r="F68" s="133" t="s">
        <v>68</v>
      </c>
      <c r="G68" s="117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  <c r="AM68" s="127">
        <f>SUM($H68:$AL68)</f>
        <v>0</v>
      </c>
    </row>
    <row r="69" spans="2:39" ht="20.100000000000001" customHeight="1" thickBot="1">
      <c r="B69" s="153"/>
      <c r="C69" s="154"/>
      <c r="D69" s="155"/>
      <c r="E69" s="126"/>
      <c r="F69" s="136" t="s">
        <v>7</v>
      </c>
      <c r="G69" s="129">
        <v>0</v>
      </c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  <c r="Z69" s="137"/>
      <c r="AA69" s="137"/>
      <c r="AB69" s="137"/>
      <c r="AC69" s="137"/>
      <c r="AD69" s="137"/>
      <c r="AE69" s="137"/>
      <c r="AF69" s="137"/>
      <c r="AG69" s="137"/>
      <c r="AH69" s="137"/>
      <c r="AI69" s="137"/>
      <c r="AJ69" s="137"/>
      <c r="AK69" s="138"/>
      <c r="AL69" s="140" t="s">
        <v>111</v>
      </c>
      <c r="AM69" s="128">
        <f>G69+AM67-AM68</f>
        <v>0</v>
      </c>
    </row>
    <row r="70" spans="2:39" ht="5.0999999999999996" customHeight="1" thickBot="1">
      <c r="C70" s="77"/>
      <c r="D70" s="77"/>
      <c r="E70" s="77"/>
      <c r="F70" s="77"/>
      <c r="G70" s="77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</row>
    <row r="71" spans="2:39" ht="20.100000000000001" customHeight="1">
      <c r="B71" s="101" t="s">
        <v>18</v>
      </c>
      <c r="C71" s="102" t="s">
        <v>82</v>
      </c>
      <c r="D71" s="102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4"/>
    </row>
    <row r="72" spans="2:39" ht="20.100000000000001" customHeight="1">
      <c r="B72" s="103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  <c r="AC72" s="104"/>
      <c r="AD72" s="104"/>
      <c r="AE72" s="104"/>
      <c r="AF72" s="104"/>
      <c r="AG72" s="104"/>
      <c r="AH72" s="104"/>
      <c r="AI72" s="104"/>
      <c r="AJ72" s="104"/>
      <c r="AK72" s="104"/>
      <c r="AL72" s="104"/>
      <c r="AM72" s="105"/>
    </row>
    <row r="73" spans="2:39" ht="20.100000000000001" customHeight="1">
      <c r="B73" s="141" t="s">
        <v>84</v>
      </c>
      <c r="C73" s="142" t="s">
        <v>83</v>
      </c>
      <c r="D73" s="143"/>
      <c r="E73" s="144" t="s">
        <v>58</v>
      </c>
      <c r="F73" s="132" t="s">
        <v>67</v>
      </c>
      <c r="G73" s="116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3"/>
      <c r="Z73" s="113"/>
      <c r="AA73" s="113"/>
      <c r="AB73" s="113"/>
      <c r="AC73" s="113"/>
      <c r="AD73" s="113"/>
      <c r="AE73" s="113"/>
      <c r="AF73" s="113"/>
      <c r="AG73" s="113"/>
      <c r="AH73" s="113"/>
      <c r="AI73" s="113"/>
      <c r="AJ73" s="113"/>
      <c r="AK73" s="113"/>
      <c r="AL73" s="113"/>
      <c r="AM73" s="106">
        <f>SUM($H73:$AL73)</f>
        <v>0</v>
      </c>
    </row>
    <row r="74" spans="2:39" ht="20.100000000000001" customHeight="1" thickBot="1">
      <c r="B74" s="145"/>
      <c r="C74" s="146"/>
      <c r="D74" s="147"/>
      <c r="E74" s="148"/>
      <c r="F74" s="133" t="s">
        <v>68</v>
      </c>
      <c r="G74" s="117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27">
        <f>SUM($H74:$AL74)</f>
        <v>0</v>
      </c>
    </row>
    <row r="75" spans="2:39" ht="20.100000000000001" customHeight="1" thickBot="1">
      <c r="B75" s="149"/>
      <c r="C75" s="150"/>
      <c r="D75" s="151"/>
      <c r="E75" s="152"/>
      <c r="F75" s="134" t="s">
        <v>7</v>
      </c>
      <c r="G75" s="129">
        <v>0</v>
      </c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1"/>
      <c r="AL75" s="135" t="s">
        <v>111</v>
      </c>
      <c r="AM75" s="128">
        <f>G75+AM73-AM74</f>
        <v>0</v>
      </c>
    </row>
    <row r="76" spans="2:39" ht="20.100000000000001" customHeight="1">
      <c r="B76" s="141" t="s">
        <v>85</v>
      </c>
      <c r="C76" s="142" t="s">
        <v>86</v>
      </c>
      <c r="D76" s="143"/>
      <c r="E76" s="144" t="s">
        <v>59</v>
      </c>
      <c r="F76" s="132" t="s">
        <v>67</v>
      </c>
      <c r="G76" s="116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113"/>
      <c r="AC76" s="113"/>
      <c r="AD76" s="113"/>
      <c r="AE76" s="113"/>
      <c r="AF76" s="113"/>
      <c r="AG76" s="113"/>
      <c r="AH76" s="113"/>
      <c r="AI76" s="113"/>
      <c r="AJ76" s="113"/>
      <c r="AK76" s="113"/>
      <c r="AL76" s="113"/>
      <c r="AM76" s="106">
        <f>SUM($H76:$AL76)</f>
        <v>0</v>
      </c>
    </row>
    <row r="77" spans="2:39" ht="20.100000000000001" customHeight="1" thickBot="1">
      <c r="B77" s="145"/>
      <c r="C77" s="146"/>
      <c r="D77" s="147"/>
      <c r="E77" s="148"/>
      <c r="F77" s="133" t="s">
        <v>68</v>
      </c>
      <c r="G77" s="117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  <c r="AM77" s="127">
        <f>SUM($H77:$AL77)</f>
        <v>0</v>
      </c>
    </row>
    <row r="78" spans="2:39" ht="20.100000000000001" customHeight="1" thickBot="1">
      <c r="B78" s="149"/>
      <c r="C78" s="150"/>
      <c r="D78" s="151"/>
      <c r="E78" s="152"/>
      <c r="F78" s="134" t="s">
        <v>7</v>
      </c>
      <c r="G78" s="129">
        <v>0</v>
      </c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1"/>
      <c r="AL78" s="135" t="s">
        <v>111</v>
      </c>
      <c r="AM78" s="128">
        <f>G78+AM76-AM77</f>
        <v>0</v>
      </c>
    </row>
    <row r="79" spans="2:39" ht="20.100000000000001" customHeight="1">
      <c r="B79" s="141" t="s">
        <v>95</v>
      </c>
      <c r="C79" s="142" t="s">
        <v>87</v>
      </c>
      <c r="D79" s="143"/>
      <c r="E79" s="144" t="s">
        <v>59</v>
      </c>
      <c r="F79" s="132" t="s">
        <v>67</v>
      </c>
      <c r="G79" s="116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3"/>
      <c r="AC79" s="113"/>
      <c r="AD79" s="113"/>
      <c r="AE79" s="113"/>
      <c r="AF79" s="113"/>
      <c r="AG79" s="113"/>
      <c r="AH79" s="113"/>
      <c r="AI79" s="113"/>
      <c r="AJ79" s="113"/>
      <c r="AK79" s="113"/>
      <c r="AL79" s="113"/>
      <c r="AM79" s="106">
        <f>SUM($H79:$AL79)</f>
        <v>0</v>
      </c>
    </row>
    <row r="80" spans="2:39" ht="20.100000000000001" customHeight="1" thickBot="1">
      <c r="B80" s="145"/>
      <c r="C80" s="146"/>
      <c r="D80" s="147"/>
      <c r="E80" s="148"/>
      <c r="F80" s="133" t="s">
        <v>68</v>
      </c>
      <c r="G80" s="117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4"/>
      <c r="AE80" s="114"/>
      <c r="AF80" s="114"/>
      <c r="AG80" s="114"/>
      <c r="AH80" s="114"/>
      <c r="AI80" s="114"/>
      <c r="AJ80" s="114"/>
      <c r="AK80" s="114"/>
      <c r="AL80" s="114"/>
      <c r="AM80" s="127">
        <f>SUM($H80:$AL80)</f>
        <v>0</v>
      </c>
    </row>
    <row r="81" spans="2:39" ht="20.100000000000001" customHeight="1" thickBot="1">
      <c r="B81" s="149"/>
      <c r="C81" s="150"/>
      <c r="D81" s="151"/>
      <c r="E81" s="152"/>
      <c r="F81" s="134" t="s">
        <v>7</v>
      </c>
      <c r="G81" s="129">
        <v>0</v>
      </c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1"/>
      <c r="AL81" s="135" t="s">
        <v>111</v>
      </c>
      <c r="AM81" s="128">
        <f>G81+AM79-AM80</f>
        <v>0</v>
      </c>
    </row>
    <row r="82" spans="2:39" ht="20.100000000000001" customHeight="1">
      <c r="B82" s="141" t="s">
        <v>96</v>
      </c>
      <c r="C82" s="142" t="s">
        <v>88</v>
      </c>
      <c r="D82" s="143"/>
      <c r="E82" s="144" t="s">
        <v>59</v>
      </c>
      <c r="F82" s="132" t="s">
        <v>67</v>
      </c>
      <c r="G82" s="116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3"/>
      <c r="AC82" s="113"/>
      <c r="AD82" s="113"/>
      <c r="AE82" s="113"/>
      <c r="AF82" s="113"/>
      <c r="AG82" s="113"/>
      <c r="AH82" s="113"/>
      <c r="AI82" s="113"/>
      <c r="AJ82" s="113"/>
      <c r="AK82" s="113"/>
      <c r="AL82" s="113"/>
      <c r="AM82" s="106">
        <f>SUM($H82:$AL82)</f>
        <v>0</v>
      </c>
    </row>
    <row r="83" spans="2:39" ht="20.100000000000001" customHeight="1" thickBot="1">
      <c r="B83" s="145"/>
      <c r="C83" s="146"/>
      <c r="D83" s="147"/>
      <c r="E83" s="148"/>
      <c r="F83" s="133" t="s">
        <v>68</v>
      </c>
      <c r="G83" s="117"/>
      <c r="H83" s="114"/>
      <c r="I83" s="114"/>
      <c r="J83" s="114"/>
      <c r="K83" s="114"/>
      <c r="L83" s="114"/>
      <c r="M83" s="114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27">
        <f>SUM($H83:$AL83)</f>
        <v>0</v>
      </c>
    </row>
    <row r="84" spans="2:39" ht="20.100000000000001" customHeight="1" thickBot="1">
      <c r="B84" s="149"/>
      <c r="C84" s="150"/>
      <c r="D84" s="151"/>
      <c r="E84" s="152"/>
      <c r="F84" s="134" t="s">
        <v>7</v>
      </c>
      <c r="G84" s="129">
        <v>0</v>
      </c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1"/>
      <c r="AL84" s="135" t="s">
        <v>111</v>
      </c>
      <c r="AM84" s="128">
        <f>G84+AM82-AM83</f>
        <v>0</v>
      </c>
    </row>
    <row r="85" spans="2:39" ht="20.100000000000001" customHeight="1">
      <c r="B85" s="141" t="s">
        <v>97</v>
      </c>
      <c r="C85" s="142" t="s">
        <v>89</v>
      </c>
      <c r="D85" s="143"/>
      <c r="E85" s="144" t="s">
        <v>59</v>
      </c>
      <c r="F85" s="132" t="s">
        <v>67</v>
      </c>
      <c r="G85" s="116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3"/>
      <c r="Z85" s="113"/>
      <c r="AA85" s="113"/>
      <c r="AB85" s="113"/>
      <c r="AC85" s="113"/>
      <c r="AD85" s="113"/>
      <c r="AE85" s="113"/>
      <c r="AF85" s="113"/>
      <c r="AG85" s="113"/>
      <c r="AH85" s="113"/>
      <c r="AI85" s="113"/>
      <c r="AJ85" s="113"/>
      <c r="AK85" s="113"/>
      <c r="AL85" s="113"/>
      <c r="AM85" s="106">
        <f>SUM($H85:$AL85)</f>
        <v>0</v>
      </c>
    </row>
    <row r="86" spans="2:39" ht="20.100000000000001" customHeight="1" thickBot="1">
      <c r="B86" s="145"/>
      <c r="C86" s="146"/>
      <c r="D86" s="147"/>
      <c r="E86" s="148"/>
      <c r="F86" s="133" t="s">
        <v>68</v>
      </c>
      <c r="G86" s="117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27">
        <f>SUM($H86:$AL86)</f>
        <v>0</v>
      </c>
    </row>
    <row r="87" spans="2:39" ht="20.100000000000001" customHeight="1" thickBot="1">
      <c r="B87" s="149"/>
      <c r="C87" s="150"/>
      <c r="D87" s="151"/>
      <c r="E87" s="152"/>
      <c r="F87" s="134" t="s">
        <v>7</v>
      </c>
      <c r="G87" s="129">
        <v>0</v>
      </c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1"/>
      <c r="AL87" s="135" t="s">
        <v>111</v>
      </c>
      <c r="AM87" s="128">
        <f>G87+AM85-AM86</f>
        <v>0</v>
      </c>
    </row>
    <row r="88" spans="2:39" ht="20.100000000000001" customHeight="1">
      <c r="B88" s="141" t="s">
        <v>98</v>
      </c>
      <c r="C88" s="142" t="s">
        <v>90</v>
      </c>
      <c r="D88" s="143"/>
      <c r="E88" s="144" t="s">
        <v>58</v>
      </c>
      <c r="F88" s="132" t="s">
        <v>67</v>
      </c>
      <c r="G88" s="116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06">
        <f>SUM($H88:$AL88)</f>
        <v>0</v>
      </c>
    </row>
    <row r="89" spans="2:39" ht="20.100000000000001" customHeight="1" thickBot="1">
      <c r="B89" s="145"/>
      <c r="C89" s="146"/>
      <c r="D89" s="147"/>
      <c r="E89" s="148"/>
      <c r="F89" s="133" t="s">
        <v>68</v>
      </c>
      <c r="G89" s="117"/>
      <c r="H89" s="114"/>
      <c r="I89" s="114"/>
      <c r="J89" s="114"/>
      <c r="K89" s="114"/>
      <c r="L89" s="114"/>
      <c r="M89" s="114"/>
      <c r="N89" s="114"/>
      <c r="O89" s="114"/>
      <c r="P89" s="114"/>
      <c r="Q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4"/>
      <c r="AB89" s="114"/>
      <c r="AC89" s="114"/>
      <c r="AD89" s="114"/>
      <c r="AE89" s="114"/>
      <c r="AF89" s="114"/>
      <c r="AG89" s="114"/>
      <c r="AH89" s="114"/>
      <c r="AI89" s="114"/>
      <c r="AJ89" s="114"/>
      <c r="AK89" s="114"/>
      <c r="AL89" s="114"/>
      <c r="AM89" s="127">
        <f>SUM($H89:$AL89)</f>
        <v>0</v>
      </c>
    </row>
    <row r="90" spans="2:39" ht="20.100000000000001" customHeight="1" thickBot="1">
      <c r="B90" s="149"/>
      <c r="C90" s="150"/>
      <c r="D90" s="151"/>
      <c r="E90" s="152"/>
      <c r="F90" s="134" t="s">
        <v>7</v>
      </c>
      <c r="G90" s="129">
        <v>0</v>
      </c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1"/>
      <c r="AL90" s="135" t="s">
        <v>111</v>
      </c>
      <c r="AM90" s="128">
        <f>G90+AM88-AM89</f>
        <v>0</v>
      </c>
    </row>
    <row r="91" spans="2:39" ht="20.100000000000001" customHeight="1">
      <c r="B91" s="141" t="s">
        <v>99</v>
      </c>
      <c r="C91" s="142" t="s">
        <v>91</v>
      </c>
      <c r="D91" s="143"/>
      <c r="E91" s="144" t="s">
        <v>59</v>
      </c>
      <c r="F91" s="132" t="s">
        <v>67</v>
      </c>
      <c r="G91" s="116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13"/>
      <c r="AL91" s="113"/>
      <c r="AM91" s="106">
        <f>SUM($H91:$AL91)</f>
        <v>0</v>
      </c>
    </row>
    <row r="92" spans="2:39" ht="20.100000000000001" customHeight="1" thickBot="1">
      <c r="B92" s="145"/>
      <c r="C92" s="146"/>
      <c r="D92" s="147"/>
      <c r="E92" s="148"/>
      <c r="F92" s="133" t="s">
        <v>68</v>
      </c>
      <c r="G92" s="117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114"/>
      <c r="U92" s="114"/>
      <c r="V92" s="114"/>
      <c r="W92" s="114"/>
      <c r="X92" s="114"/>
      <c r="Y92" s="114"/>
      <c r="Z92" s="114"/>
      <c r="AA92" s="114"/>
      <c r="AB92" s="114"/>
      <c r="AC92" s="114"/>
      <c r="AD92" s="114"/>
      <c r="AE92" s="114"/>
      <c r="AF92" s="114"/>
      <c r="AG92" s="114"/>
      <c r="AH92" s="114"/>
      <c r="AI92" s="114"/>
      <c r="AJ92" s="114"/>
      <c r="AK92" s="114"/>
      <c r="AL92" s="114"/>
      <c r="AM92" s="127">
        <f>SUM($H92:$AL92)</f>
        <v>0</v>
      </c>
    </row>
    <row r="93" spans="2:39" ht="20.100000000000001" customHeight="1" thickBot="1">
      <c r="B93" s="149"/>
      <c r="C93" s="150"/>
      <c r="D93" s="151"/>
      <c r="E93" s="152"/>
      <c r="F93" s="134" t="s">
        <v>7</v>
      </c>
      <c r="G93" s="129">
        <v>0</v>
      </c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1"/>
      <c r="AL93" s="135" t="s">
        <v>111</v>
      </c>
      <c r="AM93" s="128">
        <f>G93+AM91-AM92</f>
        <v>0</v>
      </c>
    </row>
    <row r="94" spans="2:39" ht="20.100000000000001" customHeight="1">
      <c r="B94" s="141" t="s">
        <v>100</v>
      </c>
      <c r="C94" s="142" t="s">
        <v>92</v>
      </c>
      <c r="D94" s="143"/>
      <c r="E94" s="144" t="s">
        <v>59</v>
      </c>
      <c r="F94" s="132" t="s">
        <v>67</v>
      </c>
      <c r="G94" s="116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  <c r="W94" s="113"/>
      <c r="X94" s="113"/>
      <c r="Y94" s="113"/>
      <c r="Z94" s="113"/>
      <c r="AA94" s="113"/>
      <c r="AB94" s="113"/>
      <c r="AC94" s="113"/>
      <c r="AD94" s="113"/>
      <c r="AE94" s="113"/>
      <c r="AF94" s="113"/>
      <c r="AG94" s="113"/>
      <c r="AH94" s="113"/>
      <c r="AI94" s="113"/>
      <c r="AJ94" s="113"/>
      <c r="AK94" s="113"/>
      <c r="AL94" s="113"/>
      <c r="AM94" s="106">
        <f>SUM($H94:$AL94)</f>
        <v>0</v>
      </c>
    </row>
    <row r="95" spans="2:39" ht="20.100000000000001" customHeight="1" thickBot="1">
      <c r="B95" s="145"/>
      <c r="C95" s="146"/>
      <c r="D95" s="147"/>
      <c r="E95" s="148"/>
      <c r="F95" s="133" t="s">
        <v>68</v>
      </c>
      <c r="G95" s="117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4"/>
      <c r="AF95" s="114"/>
      <c r="AG95" s="114"/>
      <c r="AH95" s="114"/>
      <c r="AI95" s="114"/>
      <c r="AJ95" s="114"/>
      <c r="AK95" s="114"/>
      <c r="AL95" s="114"/>
      <c r="AM95" s="127">
        <f>SUM($H95:$AL95)</f>
        <v>0</v>
      </c>
    </row>
    <row r="96" spans="2:39" ht="20.100000000000001" customHeight="1" thickBot="1">
      <c r="B96" s="149"/>
      <c r="C96" s="150"/>
      <c r="D96" s="151"/>
      <c r="E96" s="152"/>
      <c r="F96" s="134" t="s">
        <v>7</v>
      </c>
      <c r="G96" s="129">
        <v>0</v>
      </c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1"/>
      <c r="AL96" s="135" t="s">
        <v>111</v>
      </c>
      <c r="AM96" s="128">
        <f>G96+AM94-AM95</f>
        <v>0</v>
      </c>
    </row>
    <row r="97" spans="2:39" ht="20.100000000000001" customHeight="1">
      <c r="B97" s="141" t="s">
        <v>101</v>
      </c>
      <c r="C97" s="142" t="s">
        <v>93</v>
      </c>
      <c r="D97" s="143"/>
      <c r="E97" s="144" t="s">
        <v>58</v>
      </c>
      <c r="F97" s="132" t="s">
        <v>67</v>
      </c>
      <c r="G97" s="116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13"/>
      <c r="AL97" s="113"/>
      <c r="AM97" s="106">
        <f>SUM($H97:$AL97)</f>
        <v>0</v>
      </c>
    </row>
    <row r="98" spans="2:39" ht="20.100000000000001" customHeight="1" thickBot="1">
      <c r="B98" s="145"/>
      <c r="C98" s="146"/>
      <c r="D98" s="147"/>
      <c r="E98" s="148"/>
      <c r="F98" s="133" t="s">
        <v>68</v>
      </c>
      <c r="G98" s="117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4"/>
      <c r="AF98" s="114"/>
      <c r="AG98" s="114"/>
      <c r="AH98" s="114"/>
      <c r="AI98" s="114"/>
      <c r="AJ98" s="114"/>
      <c r="AK98" s="114"/>
      <c r="AL98" s="114"/>
      <c r="AM98" s="127">
        <f>SUM($H98:$AL98)</f>
        <v>0</v>
      </c>
    </row>
    <row r="99" spans="2:39" ht="20.100000000000001" customHeight="1" thickBot="1">
      <c r="B99" s="149"/>
      <c r="C99" s="150"/>
      <c r="D99" s="151"/>
      <c r="E99" s="152"/>
      <c r="F99" s="134" t="s">
        <v>7</v>
      </c>
      <c r="G99" s="129">
        <v>0</v>
      </c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1"/>
      <c r="AL99" s="135" t="s">
        <v>111</v>
      </c>
      <c r="AM99" s="128">
        <f>G99+AM97-AM98</f>
        <v>0</v>
      </c>
    </row>
    <row r="100" spans="2:39" ht="20.100000000000001" customHeight="1">
      <c r="B100" s="141" t="s">
        <v>102</v>
      </c>
      <c r="C100" s="142" t="s">
        <v>94</v>
      </c>
      <c r="D100" s="143"/>
      <c r="E100" s="144" t="s">
        <v>58</v>
      </c>
      <c r="F100" s="132" t="s">
        <v>67</v>
      </c>
      <c r="G100" s="116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  <c r="W100" s="113"/>
      <c r="X100" s="113"/>
      <c r="Y100" s="113"/>
      <c r="Z100" s="113"/>
      <c r="AA100" s="113"/>
      <c r="AB100" s="113"/>
      <c r="AC100" s="113"/>
      <c r="AD100" s="113"/>
      <c r="AE100" s="113"/>
      <c r="AF100" s="113"/>
      <c r="AG100" s="113"/>
      <c r="AH100" s="113"/>
      <c r="AI100" s="113"/>
      <c r="AJ100" s="113"/>
      <c r="AK100" s="113"/>
      <c r="AL100" s="113"/>
      <c r="AM100" s="106">
        <f>SUM($H100:$AL100)</f>
        <v>0</v>
      </c>
    </row>
    <row r="101" spans="2:39" ht="20.100000000000001" customHeight="1" thickBot="1">
      <c r="B101" s="145"/>
      <c r="C101" s="146"/>
      <c r="D101" s="147"/>
      <c r="E101" s="148"/>
      <c r="F101" s="133" t="s">
        <v>68</v>
      </c>
      <c r="G101" s="117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4"/>
      <c r="AF101" s="114"/>
      <c r="AG101" s="114"/>
      <c r="AH101" s="114"/>
      <c r="AI101" s="114"/>
      <c r="AJ101" s="114"/>
      <c r="AK101" s="114"/>
      <c r="AL101" s="114"/>
      <c r="AM101" s="127">
        <f>SUM($H101:$AL101)</f>
        <v>0</v>
      </c>
    </row>
    <row r="102" spans="2:39" ht="20.100000000000001" customHeight="1" thickBot="1">
      <c r="B102" s="153"/>
      <c r="C102" s="154"/>
      <c r="D102" s="155"/>
      <c r="E102" s="126"/>
      <c r="F102" s="136" t="s">
        <v>7</v>
      </c>
      <c r="G102" s="129">
        <v>0</v>
      </c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  <c r="Z102" s="137"/>
      <c r="AA102" s="137"/>
      <c r="AB102" s="137"/>
      <c r="AC102" s="137"/>
      <c r="AD102" s="137"/>
      <c r="AE102" s="137"/>
      <c r="AF102" s="137"/>
      <c r="AG102" s="137"/>
      <c r="AH102" s="137"/>
      <c r="AI102" s="137"/>
      <c r="AJ102" s="137"/>
      <c r="AK102" s="138"/>
      <c r="AL102" s="139" t="s">
        <v>111</v>
      </c>
      <c r="AM102" s="128">
        <f>G102+AM100-AM101</f>
        <v>0</v>
      </c>
    </row>
    <row r="103" spans="2:39" ht="5.0999999999999996" customHeight="1" thickBot="1">
      <c r="C103" s="77"/>
      <c r="D103" s="77"/>
      <c r="E103" s="77"/>
      <c r="F103" s="77"/>
      <c r="G103" s="77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  <c r="AE103" s="100"/>
      <c r="AF103" s="100"/>
      <c r="AG103" s="100"/>
      <c r="AH103" s="100"/>
      <c r="AI103" s="100"/>
      <c r="AJ103" s="100"/>
      <c r="AK103" s="100"/>
      <c r="AL103" s="100"/>
    </row>
    <row r="104" spans="2:39" ht="20.100000000000001" customHeight="1">
      <c r="B104" s="101" t="s">
        <v>19</v>
      </c>
      <c r="C104" s="102" t="s">
        <v>103</v>
      </c>
      <c r="D104" s="102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84"/>
    </row>
    <row r="105" spans="2:39" ht="20.100000000000001" customHeight="1">
      <c r="B105" s="103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  <c r="AC105" s="104"/>
      <c r="AD105" s="104"/>
      <c r="AE105" s="104"/>
      <c r="AF105" s="104"/>
      <c r="AG105" s="104"/>
      <c r="AH105" s="104"/>
      <c r="AI105" s="104"/>
      <c r="AJ105" s="104"/>
      <c r="AK105" s="104"/>
      <c r="AL105" s="104"/>
      <c r="AM105" s="105"/>
    </row>
    <row r="106" spans="2:39" ht="20.100000000000001" customHeight="1">
      <c r="B106" s="141" t="s">
        <v>104</v>
      </c>
      <c r="C106" s="142" t="s">
        <v>105</v>
      </c>
      <c r="D106" s="143"/>
      <c r="E106" s="144" t="s">
        <v>58</v>
      </c>
      <c r="F106" s="132" t="s">
        <v>67</v>
      </c>
      <c r="G106" s="116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  <c r="W106" s="113"/>
      <c r="X106" s="113"/>
      <c r="Y106" s="113"/>
      <c r="Z106" s="113"/>
      <c r="AA106" s="113"/>
      <c r="AB106" s="113"/>
      <c r="AC106" s="113"/>
      <c r="AD106" s="113"/>
      <c r="AE106" s="113"/>
      <c r="AF106" s="113"/>
      <c r="AG106" s="113"/>
      <c r="AH106" s="113"/>
      <c r="AI106" s="113"/>
      <c r="AJ106" s="113"/>
      <c r="AK106" s="113"/>
      <c r="AL106" s="113"/>
      <c r="AM106" s="106">
        <f>SUM($H106:$AL106)</f>
        <v>0</v>
      </c>
    </row>
    <row r="107" spans="2:39" ht="20.100000000000001" customHeight="1" thickBot="1">
      <c r="B107" s="145"/>
      <c r="C107" s="160" t="s">
        <v>108</v>
      </c>
      <c r="D107" s="161"/>
      <c r="E107" s="148"/>
      <c r="F107" s="133" t="s">
        <v>68</v>
      </c>
      <c r="G107" s="117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  <c r="AG107" s="114"/>
      <c r="AH107" s="114"/>
      <c r="AI107" s="114"/>
      <c r="AJ107" s="114"/>
      <c r="AK107" s="114"/>
      <c r="AL107" s="114"/>
      <c r="AM107" s="127">
        <f>SUM($H107:$AL107)</f>
        <v>0</v>
      </c>
    </row>
    <row r="108" spans="2:39" ht="20.100000000000001" customHeight="1" thickBot="1">
      <c r="B108" s="149"/>
      <c r="C108" s="150"/>
      <c r="D108" s="151"/>
      <c r="E108" s="152"/>
      <c r="F108" s="134" t="s">
        <v>7</v>
      </c>
      <c r="G108" s="129">
        <v>0</v>
      </c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1"/>
      <c r="AL108" s="135" t="s">
        <v>111</v>
      </c>
      <c r="AM108" s="128">
        <f>G108+AM106-AM107</f>
        <v>0</v>
      </c>
    </row>
    <row r="109" spans="2:39" ht="20.100000000000001" customHeight="1">
      <c r="B109" s="141" t="s">
        <v>107</v>
      </c>
      <c r="C109" s="142" t="s">
        <v>106</v>
      </c>
      <c r="D109" s="143"/>
      <c r="E109" s="144" t="s">
        <v>58</v>
      </c>
      <c r="F109" s="132" t="s">
        <v>67</v>
      </c>
      <c r="G109" s="116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  <c r="W109" s="113"/>
      <c r="X109" s="113"/>
      <c r="Y109" s="113"/>
      <c r="Z109" s="113"/>
      <c r="AA109" s="113"/>
      <c r="AB109" s="113"/>
      <c r="AC109" s="113"/>
      <c r="AD109" s="113"/>
      <c r="AE109" s="113"/>
      <c r="AF109" s="113"/>
      <c r="AG109" s="113"/>
      <c r="AH109" s="113"/>
      <c r="AI109" s="113"/>
      <c r="AJ109" s="113"/>
      <c r="AK109" s="113"/>
      <c r="AL109" s="113"/>
      <c r="AM109" s="106">
        <f>SUM($H109:$AL109)</f>
        <v>0</v>
      </c>
    </row>
    <row r="110" spans="2:39" ht="20.100000000000001" customHeight="1" thickBot="1">
      <c r="B110" s="145"/>
      <c r="C110" s="160" t="s">
        <v>109</v>
      </c>
      <c r="D110" s="161"/>
      <c r="E110" s="148"/>
      <c r="F110" s="133" t="s">
        <v>68</v>
      </c>
      <c r="G110" s="117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4"/>
      <c r="AF110" s="114"/>
      <c r="AG110" s="114"/>
      <c r="AH110" s="114"/>
      <c r="AI110" s="114"/>
      <c r="AJ110" s="114"/>
      <c r="AK110" s="114"/>
      <c r="AL110" s="114"/>
      <c r="AM110" s="127">
        <f>SUM($H110:$AL110)</f>
        <v>0</v>
      </c>
    </row>
    <row r="111" spans="2:39" ht="20.100000000000001" customHeight="1" thickBot="1">
      <c r="B111" s="153"/>
      <c r="C111" s="154"/>
      <c r="D111" s="155"/>
      <c r="E111" s="126"/>
      <c r="F111" s="136" t="s">
        <v>7</v>
      </c>
      <c r="G111" s="129">
        <v>0</v>
      </c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137"/>
      <c r="AB111" s="137"/>
      <c r="AC111" s="137"/>
      <c r="AD111" s="137"/>
      <c r="AE111" s="137"/>
      <c r="AF111" s="137"/>
      <c r="AG111" s="137"/>
      <c r="AH111" s="137"/>
      <c r="AI111" s="137"/>
      <c r="AJ111" s="137"/>
      <c r="AK111" s="138"/>
      <c r="AL111" s="140" t="s">
        <v>111</v>
      </c>
      <c r="AM111" s="128">
        <f>G111+AM109-AM110</f>
        <v>0</v>
      </c>
    </row>
    <row r="112" spans="2:39" ht="5.0999999999999996" customHeight="1" thickBot="1">
      <c r="B112" s="77"/>
      <c r="C112" s="77"/>
      <c r="D112" s="77"/>
      <c r="E112" s="77"/>
      <c r="F112" s="77"/>
      <c r="G112" s="107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  <c r="AA112" s="108"/>
      <c r="AB112" s="108"/>
      <c r="AC112" s="108"/>
      <c r="AD112" s="108"/>
      <c r="AE112" s="108"/>
      <c r="AF112" s="108"/>
      <c r="AG112" s="108"/>
      <c r="AH112" s="108"/>
      <c r="AI112" s="108"/>
      <c r="AJ112" s="108"/>
      <c r="AK112" s="108"/>
      <c r="AL112" s="108"/>
      <c r="AM112" s="108"/>
    </row>
    <row r="113" spans="2:39" ht="24.95" customHeight="1" thickBot="1">
      <c r="B113" s="109"/>
      <c r="C113" s="110"/>
      <c r="D113" s="110"/>
      <c r="E113" s="110"/>
      <c r="F113" s="110"/>
      <c r="G113" s="110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2"/>
    </row>
    <row r="114" spans="2:39" ht="20.100000000000001" customHeight="1"/>
    <row r="115" spans="2:39" ht="20.100000000000001" hidden="1" customHeight="1"/>
    <row r="116" spans="2:39" ht="20.100000000000001" hidden="1" customHeight="1"/>
    <row r="117" spans="2:39" ht="20.100000000000001" hidden="1" customHeight="1"/>
    <row r="118" spans="2:39" ht="20.100000000000001" hidden="1" customHeight="1"/>
    <row r="119" spans="2:39" ht="20.100000000000001" hidden="1" customHeight="1"/>
    <row r="120" spans="2:39" ht="20.100000000000001" hidden="1" customHeight="1"/>
    <row r="121" spans="2:39" ht="20.100000000000001" hidden="1" customHeight="1"/>
    <row r="122" spans="2:39" ht="20.100000000000001" hidden="1" customHeight="1"/>
    <row r="123" spans="2:39" ht="20.100000000000001" hidden="1" customHeight="1"/>
    <row r="124" spans="2:39" ht="20.100000000000001" hidden="1" customHeight="1"/>
    <row r="125" spans="2:39" ht="20.100000000000001" hidden="1" customHeight="1"/>
    <row r="126" spans="2:39" ht="20.100000000000001" hidden="1" customHeight="1"/>
  </sheetData>
  <sheetProtection password="EDC9" sheet="1" objects="1" scenarios="1" selectLockedCells="1"/>
  <mergeCells count="4">
    <mergeCell ref="D6:G6"/>
    <mergeCell ref="D8:G8"/>
    <mergeCell ref="C107:D107"/>
    <mergeCell ref="C110:D110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4" fitToHeight="3" orientation="landscape" verticalDpi="0" r:id="rId1"/>
  <headerFooter>
    <oddFooter>&amp;L&amp;"Arial,Regular"&amp;12Copyright © 2010 by Oracle Symphony Sdn Bhd&amp;R&amp;"Arial,Regular"&amp;12Page &amp;"Arial,Bold"&amp;13&amp;P&amp;"Arial,Regular"&amp;12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>
    <tabColor theme="7" tint="-0.249977111117893"/>
    <pageSetUpPr fitToPage="1"/>
  </sheetPr>
  <dimension ref="A1:U62"/>
  <sheetViews>
    <sheetView showGridLines="0" showRowColHeaders="0" showZeros="0" showRuler="0" zoomScale="51" zoomScaleNormal="51" workbookViewId="0">
      <pane ySplit="12" topLeftCell="A35" activePane="bottomLeft" state="frozen"/>
      <selection activeCell="E15" sqref="E15"/>
      <selection pane="bottomLeft" activeCell="G42" sqref="G42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HEINEKEN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450</v>
      </c>
      <c r="E12" s="48"/>
      <c r="F12" s="48"/>
      <c r="G12" s="48"/>
      <c r="H12" s="49">
        <f>$D12+$E12+$F12-$G12</f>
        <v>450</v>
      </c>
      <c r="I12" s="47">
        <v>29</v>
      </c>
      <c r="J12" s="53"/>
      <c r="K12" s="48"/>
      <c r="L12" s="48"/>
      <c r="M12" s="49">
        <f>$I12+$J12-$K12-$L12</f>
        <v>29</v>
      </c>
      <c r="N12" s="54">
        <f>$H12+$M12</f>
        <v>479</v>
      </c>
      <c r="O12" s="10"/>
    </row>
    <row r="13" spans="2:15" ht="39.950000000000003" customHeight="1">
      <c r="B13" s="5"/>
      <c r="C13" s="45">
        <v>2</v>
      </c>
      <c r="D13" s="50">
        <f>$H12</f>
        <v>450</v>
      </c>
      <c r="E13" s="51"/>
      <c r="F13" s="51"/>
      <c r="G13" s="51">
        <v>60</v>
      </c>
      <c r="H13" s="49">
        <f t="shared" ref="H13:H42" si="0">$D13+$E13+$F13-$G13</f>
        <v>390</v>
      </c>
      <c r="I13" s="50">
        <f>$M12</f>
        <v>29</v>
      </c>
      <c r="J13" s="55"/>
      <c r="K13" s="51"/>
      <c r="L13" s="51"/>
      <c r="M13" s="49">
        <f t="shared" ref="M13:M42" si="1">$I13+$J13-$K13-$L13</f>
        <v>29</v>
      </c>
      <c r="N13" s="54">
        <f t="shared" ref="N13:N42" si="2">$H13+$M13</f>
        <v>419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390</v>
      </c>
      <c r="E14" s="51"/>
      <c r="F14" s="51"/>
      <c r="G14" s="51"/>
      <c r="H14" s="49">
        <f t="shared" si="0"/>
        <v>390</v>
      </c>
      <c r="I14" s="50">
        <f t="shared" ref="I14:I42" si="4">$M13</f>
        <v>29</v>
      </c>
      <c r="J14" s="55"/>
      <c r="K14" s="51"/>
      <c r="L14" s="51"/>
      <c r="M14" s="49">
        <f t="shared" si="1"/>
        <v>29</v>
      </c>
      <c r="N14" s="54">
        <f t="shared" si="2"/>
        <v>419</v>
      </c>
      <c r="O14" s="10"/>
    </row>
    <row r="15" spans="2:15" ht="39.950000000000003" customHeight="1">
      <c r="B15" s="5"/>
      <c r="C15" s="45">
        <v>4</v>
      </c>
      <c r="D15" s="50">
        <f t="shared" si="3"/>
        <v>390</v>
      </c>
      <c r="E15" s="51"/>
      <c r="F15" s="51"/>
      <c r="G15" s="51">
        <v>28</v>
      </c>
      <c r="H15" s="49">
        <f t="shared" si="0"/>
        <v>362</v>
      </c>
      <c r="I15" s="50">
        <f t="shared" si="4"/>
        <v>29</v>
      </c>
      <c r="J15" s="55"/>
      <c r="K15" s="51"/>
      <c r="L15" s="51"/>
      <c r="M15" s="49">
        <f t="shared" si="1"/>
        <v>29</v>
      </c>
      <c r="N15" s="54">
        <f t="shared" si="2"/>
        <v>391</v>
      </c>
      <c r="O15" s="10"/>
    </row>
    <row r="16" spans="2:15" ht="39.950000000000003" customHeight="1">
      <c r="B16" s="5"/>
      <c r="C16" s="45">
        <v>5</v>
      </c>
      <c r="D16" s="50">
        <f t="shared" si="3"/>
        <v>362</v>
      </c>
      <c r="E16" s="51"/>
      <c r="F16" s="51"/>
      <c r="G16" s="51">
        <v>8</v>
      </c>
      <c r="H16" s="49">
        <f t="shared" si="0"/>
        <v>354</v>
      </c>
      <c r="I16" s="50">
        <f t="shared" si="4"/>
        <v>29</v>
      </c>
      <c r="J16" s="55"/>
      <c r="K16" s="51"/>
      <c r="L16" s="51"/>
      <c r="M16" s="49">
        <f t="shared" si="1"/>
        <v>29</v>
      </c>
      <c r="N16" s="54">
        <f t="shared" si="2"/>
        <v>383</v>
      </c>
      <c r="O16" s="10"/>
    </row>
    <row r="17" spans="2:15" ht="39.950000000000003" customHeight="1">
      <c r="B17" s="5"/>
      <c r="C17" s="45">
        <v>6</v>
      </c>
      <c r="D17" s="50">
        <f t="shared" si="3"/>
        <v>354</v>
      </c>
      <c r="E17" s="51"/>
      <c r="F17" s="51"/>
      <c r="G17" s="51">
        <v>37</v>
      </c>
      <c r="H17" s="49">
        <f t="shared" si="0"/>
        <v>317</v>
      </c>
      <c r="I17" s="50">
        <f t="shared" si="4"/>
        <v>29</v>
      </c>
      <c r="J17" s="55"/>
      <c r="K17" s="51"/>
      <c r="L17" s="51"/>
      <c r="M17" s="49">
        <f t="shared" si="1"/>
        <v>29</v>
      </c>
      <c r="N17" s="54">
        <f t="shared" si="2"/>
        <v>346</v>
      </c>
      <c r="O17" s="10"/>
    </row>
    <row r="18" spans="2:15" ht="39.950000000000003" customHeight="1">
      <c r="B18" s="5"/>
      <c r="C18" s="45">
        <v>7</v>
      </c>
      <c r="D18" s="50">
        <f t="shared" si="3"/>
        <v>317</v>
      </c>
      <c r="E18" s="51"/>
      <c r="F18" s="51"/>
      <c r="G18" s="51">
        <v>68</v>
      </c>
      <c r="H18" s="49">
        <f t="shared" si="0"/>
        <v>249</v>
      </c>
      <c r="I18" s="50">
        <f t="shared" si="4"/>
        <v>29</v>
      </c>
      <c r="J18" s="55">
        <v>36</v>
      </c>
      <c r="K18" s="51">
        <v>16</v>
      </c>
      <c r="L18" s="51"/>
      <c r="M18" s="49">
        <f t="shared" si="1"/>
        <v>49</v>
      </c>
      <c r="N18" s="54">
        <f t="shared" si="2"/>
        <v>298</v>
      </c>
      <c r="O18" s="10"/>
    </row>
    <row r="19" spans="2:15" ht="39.950000000000003" customHeight="1">
      <c r="B19" s="5"/>
      <c r="C19" s="45">
        <v>8</v>
      </c>
      <c r="D19" s="50">
        <f t="shared" si="3"/>
        <v>249</v>
      </c>
      <c r="E19" s="51"/>
      <c r="F19" s="51"/>
      <c r="G19" s="51"/>
      <c r="H19" s="49">
        <f t="shared" si="0"/>
        <v>249</v>
      </c>
      <c r="I19" s="50">
        <f t="shared" si="4"/>
        <v>49</v>
      </c>
      <c r="J19" s="55"/>
      <c r="K19" s="51"/>
      <c r="L19" s="51"/>
      <c r="M19" s="49">
        <f t="shared" si="1"/>
        <v>49</v>
      </c>
      <c r="N19" s="54">
        <f t="shared" si="2"/>
        <v>298</v>
      </c>
      <c r="O19" s="10"/>
    </row>
    <row r="20" spans="2:15" ht="39.950000000000003" customHeight="1">
      <c r="B20" s="5"/>
      <c r="C20" s="45">
        <v>9</v>
      </c>
      <c r="D20" s="50">
        <f t="shared" si="3"/>
        <v>249</v>
      </c>
      <c r="E20" s="51">
        <v>240</v>
      </c>
      <c r="F20" s="51"/>
      <c r="G20" s="51">
        <v>88</v>
      </c>
      <c r="H20" s="49">
        <f t="shared" si="0"/>
        <v>401</v>
      </c>
      <c r="I20" s="50">
        <f t="shared" si="4"/>
        <v>49</v>
      </c>
      <c r="J20" s="55"/>
      <c r="K20" s="51"/>
      <c r="L20" s="51"/>
      <c r="M20" s="49">
        <f t="shared" si="1"/>
        <v>49</v>
      </c>
      <c r="N20" s="54">
        <f t="shared" si="2"/>
        <v>450</v>
      </c>
      <c r="O20" s="10"/>
    </row>
    <row r="21" spans="2:15" ht="39.950000000000003" customHeight="1">
      <c r="B21" s="5"/>
      <c r="C21" s="45">
        <v>10</v>
      </c>
      <c r="D21" s="50">
        <f t="shared" si="3"/>
        <v>401</v>
      </c>
      <c r="E21" s="51"/>
      <c r="F21" s="51"/>
      <c r="G21" s="51">
        <v>61</v>
      </c>
      <c r="H21" s="49">
        <f t="shared" si="0"/>
        <v>340</v>
      </c>
      <c r="I21" s="50">
        <f t="shared" si="4"/>
        <v>49</v>
      </c>
      <c r="J21" s="55"/>
      <c r="K21" s="51"/>
      <c r="L21" s="51"/>
      <c r="M21" s="49">
        <f t="shared" si="1"/>
        <v>49</v>
      </c>
      <c r="N21" s="54">
        <f t="shared" si="2"/>
        <v>389</v>
      </c>
      <c r="O21" s="10"/>
    </row>
    <row r="22" spans="2:15" ht="39.950000000000003" customHeight="1">
      <c r="B22" s="5"/>
      <c r="C22" s="45">
        <v>11</v>
      </c>
      <c r="D22" s="50">
        <f t="shared" si="3"/>
        <v>340</v>
      </c>
      <c r="E22" s="51"/>
      <c r="F22" s="51"/>
      <c r="G22" s="51">
        <v>7</v>
      </c>
      <c r="H22" s="49">
        <f t="shared" si="0"/>
        <v>333</v>
      </c>
      <c r="I22" s="50">
        <f t="shared" si="4"/>
        <v>49</v>
      </c>
      <c r="J22" s="55"/>
      <c r="K22" s="51"/>
      <c r="L22" s="51"/>
      <c r="M22" s="49">
        <f t="shared" si="1"/>
        <v>49</v>
      </c>
      <c r="N22" s="54">
        <f t="shared" si="2"/>
        <v>382</v>
      </c>
      <c r="O22" s="10"/>
    </row>
    <row r="23" spans="2:15" ht="39.950000000000003" customHeight="1">
      <c r="B23" s="5"/>
      <c r="C23" s="45">
        <v>12</v>
      </c>
      <c r="D23" s="50">
        <f t="shared" si="3"/>
        <v>333</v>
      </c>
      <c r="E23" s="51"/>
      <c r="F23" s="51"/>
      <c r="G23" s="51">
        <v>16</v>
      </c>
      <c r="H23" s="49">
        <f t="shared" si="0"/>
        <v>317</v>
      </c>
      <c r="I23" s="50">
        <f t="shared" si="4"/>
        <v>49</v>
      </c>
      <c r="J23" s="55">
        <v>8</v>
      </c>
      <c r="K23" s="51">
        <v>12</v>
      </c>
      <c r="L23" s="51"/>
      <c r="M23" s="49">
        <f t="shared" si="1"/>
        <v>45</v>
      </c>
      <c r="N23" s="54">
        <f t="shared" si="2"/>
        <v>362</v>
      </c>
      <c r="O23" s="10"/>
    </row>
    <row r="24" spans="2:15" ht="39.950000000000003" customHeight="1">
      <c r="B24" s="5"/>
      <c r="C24" s="45">
        <v>13</v>
      </c>
      <c r="D24" s="50">
        <f t="shared" si="3"/>
        <v>317</v>
      </c>
      <c r="E24" s="51"/>
      <c r="F24" s="51"/>
      <c r="G24" s="51">
        <v>9</v>
      </c>
      <c r="H24" s="49">
        <f t="shared" si="0"/>
        <v>308</v>
      </c>
      <c r="I24" s="50">
        <f t="shared" si="4"/>
        <v>45</v>
      </c>
      <c r="J24" s="55"/>
      <c r="K24" s="51"/>
      <c r="L24" s="51"/>
      <c r="M24" s="49">
        <f t="shared" si="1"/>
        <v>45</v>
      </c>
      <c r="N24" s="54">
        <f t="shared" si="2"/>
        <v>353</v>
      </c>
      <c r="O24" s="10"/>
    </row>
    <row r="25" spans="2:15" ht="39.950000000000003" customHeight="1">
      <c r="B25" s="5"/>
      <c r="C25" s="45">
        <v>14</v>
      </c>
      <c r="D25" s="50">
        <f t="shared" si="3"/>
        <v>308</v>
      </c>
      <c r="E25" s="51"/>
      <c r="F25" s="51"/>
      <c r="G25" s="51">
        <v>16</v>
      </c>
      <c r="H25" s="49">
        <f t="shared" si="0"/>
        <v>292</v>
      </c>
      <c r="I25" s="50">
        <f t="shared" si="4"/>
        <v>45</v>
      </c>
      <c r="J25" s="55">
        <v>13</v>
      </c>
      <c r="K25" s="51">
        <v>8</v>
      </c>
      <c r="L25" s="51"/>
      <c r="M25" s="49">
        <f t="shared" si="1"/>
        <v>50</v>
      </c>
      <c r="N25" s="54">
        <f t="shared" si="2"/>
        <v>342</v>
      </c>
      <c r="O25" s="10"/>
    </row>
    <row r="26" spans="2:15" ht="39.950000000000003" customHeight="1">
      <c r="B26" s="5"/>
      <c r="C26" s="45">
        <v>15</v>
      </c>
      <c r="D26" s="50">
        <f t="shared" si="3"/>
        <v>292</v>
      </c>
      <c r="E26" s="51"/>
      <c r="F26" s="51"/>
      <c r="G26" s="51">
        <v>16</v>
      </c>
      <c r="H26" s="49">
        <f t="shared" si="0"/>
        <v>276</v>
      </c>
      <c r="I26" s="50">
        <f t="shared" si="4"/>
        <v>50</v>
      </c>
      <c r="J26" s="55">
        <v>5</v>
      </c>
      <c r="K26" s="51"/>
      <c r="L26" s="51"/>
      <c r="M26" s="49">
        <f t="shared" si="1"/>
        <v>55</v>
      </c>
      <c r="N26" s="54">
        <f t="shared" si="2"/>
        <v>331</v>
      </c>
      <c r="O26" s="10"/>
    </row>
    <row r="27" spans="2:15" ht="39.950000000000003" customHeight="1">
      <c r="B27" s="5"/>
      <c r="C27" s="45">
        <v>16</v>
      </c>
      <c r="D27" s="50">
        <f t="shared" si="3"/>
        <v>276</v>
      </c>
      <c r="E27" s="51"/>
      <c r="F27" s="51"/>
      <c r="G27" s="51"/>
      <c r="H27" s="49">
        <f t="shared" si="0"/>
        <v>276</v>
      </c>
      <c r="I27" s="50">
        <f t="shared" si="4"/>
        <v>55</v>
      </c>
      <c r="J27" s="55"/>
      <c r="K27" s="51"/>
      <c r="L27" s="51"/>
      <c r="M27" s="49">
        <f t="shared" si="1"/>
        <v>55</v>
      </c>
      <c r="N27" s="54">
        <f t="shared" si="2"/>
        <v>331</v>
      </c>
      <c r="O27" s="10"/>
    </row>
    <row r="28" spans="2:15" ht="39.950000000000003" customHeight="1">
      <c r="B28" s="5"/>
      <c r="C28" s="45">
        <v>17</v>
      </c>
      <c r="D28" s="50">
        <f t="shared" si="3"/>
        <v>276</v>
      </c>
      <c r="E28" s="51"/>
      <c r="F28" s="51"/>
      <c r="G28" s="51">
        <v>4</v>
      </c>
      <c r="H28" s="49">
        <f t="shared" si="0"/>
        <v>272</v>
      </c>
      <c r="I28" s="50">
        <f t="shared" si="4"/>
        <v>55</v>
      </c>
      <c r="J28" s="55"/>
      <c r="K28" s="51"/>
      <c r="L28" s="51"/>
      <c r="M28" s="49">
        <f t="shared" si="1"/>
        <v>55</v>
      </c>
      <c r="N28" s="54">
        <f t="shared" si="2"/>
        <v>327</v>
      </c>
      <c r="O28" s="10"/>
    </row>
    <row r="29" spans="2:15" ht="39.950000000000003" customHeight="1">
      <c r="B29" s="5"/>
      <c r="C29" s="45">
        <v>18</v>
      </c>
      <c r="D29" s="50">
        <f t="shared" si="3"/>
        <v>272</v>
      </c>
      <c r="E29" s="51"/>
      <c r="F29" s="51"/>
      <c r="G29" s="51">
        <v>28</v>
      </c>
      <c r="H29" s="49">
        <f t="shared" si="0"/>
        <v>244</v>
      </c>
      <c r="I29" s="50">
        <f t="shared" si="4"/>
        <v>55</v>
      </c>
      <c r="J29" s="55"/>
      <c r="K29" s="51"/>
      <c r="L29" s="51"/>
      <c r="M29" s="49">
        <f t="shared" si="1"/>
        <v>55</v>
      </c>
      <c r="N29" s="54">
        <f t="shared" si="2"/>
        <v>299</v>
      </c>
      <c r="O29" s="10"/>
    </row>
    <row r="30" spans="2:15" ht="39.950000000000003" customHeight="1">
      <c r="B30" s="5"/>
      <c r="C30" s="45">
        <v>19</v>
      </c>
      <c r="D30" s="50">
        <f t="shared" si="3"/>
        <v>244</v>
      </c>
      <c r="E30" s="51">
        <v>120</v>
      </c>
      <c r="F30" s="51"/>
      <c r="G30" s="51">
        <v>12</v>
      </c>
      <c r="H30" s="49">
        <f t="shared" si="0"/>
        <v>352</v>
      </c>
      <c r="I30" s="50">
        <f t="shared" si="4"/>
        <v>55</v>
      </c>
      <c r="J30" s="55"/>
      <c r="K30" s="51"/>
      <c r="L30" s="51"/>
      <c r="M30" s="49">
        <f t="shared" si="1"/>
        <v>55</v>
      </c>
      <c r="N30" s="54">
        <f t="shared" si="2"/>
        <v>407</v>
      </c>
      <c r="O30" s="10"/>
    </row>
    <row r="31" spans="2:15" ht="39.950000000000003" customHeight="1">
      <c r="B31" s="5"/>
      <c r="C31" s="45">
        <v>20</v>
      </c>
      <c r="D31" s="50">
        <f t="shared" si="3"/>
        <v>352</v>
      </c>
      <c r="E31" s="51"/>
      <c r="F31" s="51"/>
      <c r="G31" s="51">
        <v>8</v>
      </c>
      <c r="H31" s="49">
        <f t="shared" si="0"/>
        <v>344</v>
      </c>
      <c r="I31" s="50">
        <f t="shared" si="4"/>
        <v>55</v>
      </c>
      <c r="J31" s="55"/>
      <c r="K31" s="51"/>
      <c r="L31" s="51"/>
      <c r="M31" s="49">
        <f t="shared" si="1"/>
        <v>55</v>
      </c>
      <c r="N31" s="54">
        <f t="shared" si="2"/>
        <v>399</v>
      </c>
      <c r="O31" s="10"/>
    </row>
    <row r="32" spans="2:15" ht="39.950000000000003" customHeight="1">
      <c r="B32" s="5"/>
      <c r="C32" s="45">
        <v>21</v>
      </c>
      <c r="D32" s="50">
        <f t="shared" si="3"/>
        <v>344</v>
      </c>
      <c r="E32" s="51"/>
      <c r="F32" s="51"/>
      <c r="G32" s="51">
        <v>48</v>
      </c>
      <c r="H32" s="49">
        <f t="shared" si="0"/>
        <v>296</v>
      </c>
      <c r="I32" s="50">
        <f t="shared" si="4"/>
        <v>55</v>
      </c>
      <c r="J32" s="55">
        <v>12</v>
      </c>
      <c r="K32" s="51"/>
      <c r="L32" s="51"/>
      <c r="M32" s="49">
        <f t="shared" si="1"/>
        <v>67</v>
      </c>
      <c r="N32" s="54">
        <f t="shared" si="2"/>
        <v>363</v>
      </c>
      <c r="O32" s="10"/>
    </row>
    <row r="33" spans="2:15" ht="39.950000000000003" customHeight="1">
      <c r="B33" s="5"/>
      <c r="C33" s="45">
        <v>22</v>
      </c>
      <c r="D33" s="50">
        <f t="shared" si="3"/>
        <v>296</v>
      </c>
      <c r="E33" s="51"/>
      <c r="F33" s="51"/>
      <c r="G33" s="51">
        <v>4</v>
      </c>
      <c r="H33" s="49">
        <f t="shared" si="0"/>
        <v>292</v>
      </c>
      <c r="I33" s="50">
        <f t="shared" si="4"/>
        <v>67</v>
      </c>
      <c r="J33" s="55"/>
      <c r="K33" s="51">
        <v>6</v>
      </c>
      <c r="L33" s="51"/>
      <c r="M33" s="49">
        <f t="shared" si="1"/>
        <v>61</v>
      </c>
      <c r="N33" s="54">
        <f t="shared" si="2"/>
        <v>353</v>
      </c>
      <c r="O33" s="10"/>
    </row>
    <row r="34" spans="2:15" ht="39.950000000000003" customHeight="1">
      <c r="B34" s="5"/>
      <c r="C34" s="45">
        <v>23</v>
      </c>
      <c r="D34" s="50">
        <f t="shared" si="3"/>
        <v>292</v>
      </c>
      <c r="E34" s="51"/>
      <c r="F34" s="51"/>
      <c r="G34" s="51">
        <v>72</v>
      </c>
      <c r="H34" s="49">
        <f t="shared" si="0"/>
        <v>220</v>
      </c>
      <c r="I34" s="50">
        <f t="shared" si="4"/>
        <v>61</v>
      </c>
      <c r="J34" s="55"/>
      <c r="K34" s="51"/>
      <c r="L34" s="51"/>
      <c r="M34" s="49">
        <f t="shared" si="1"/>
        <v>61</v>
      </c>
      <c r="N34" s="54">
        <f t="shared" si="2"/>
        <v>281</v>
      </c>
      <c r="O34" s="10"/>
    </row>
    <row r="35" spans="2:15" ht="39.950000000000003" customHeight="1">
      <c r="B35" s="5"/>
      <c r="C35" s="45">
        <v>24</v>
      </c>
      <c r="D35" s="50">
        <f t="shared" si="3"/>
        <v>220</v>
      </c>
      <c r="E35" s="51"/>
      <c r="F35" s="51"/>
      <c r="G35" s="51">
        <v>57</v>
      </c>
      <c r="H35" s="49">
        <f t="shared" si="0"/>
        <v>163</v>
      </c>
      <c r="I35" s="50">
        <f t="shared" si="4"/>
        <v>61</v>
      </c>
      <c r="J35" s="55">
        <v>11</v>
      </c>
      <c r="K35" s="51">
        <v>5</v>
      </c>
      <c r="L35" s="51"/>
      <c r="M35" s="49">
        <f t="shared" si="1"/>
        <v>67</v>
      </c>
      <c r="N35" s="54">
        <f t="shared" si="2"/>
        <v>230</v>
      </c>
      <c r="O35" s="10"/>
    </row>
    <row r="36" spans="2:15" ht="39.950000000000003" customHeight="1">
      <c r="B36" s="5"/>
      <c r="C36" s="45">
        <v>25</v>
      </c>
      <c r="D36" s="50">
        <f t="shared" si="3"/>
        <v>163</v>
      </c>
      <c r="E36" s="51"/>
      <c r="F36" s="51"/>
      <c r="G36" s="51">
        <v>16</v>
      </c>
      <c r="H36" s="49">
        <f t="shared" si="0"/>
        <v>147</v>
      </c>
      <c r="I36" s="50">
        <f t="shared" si="4"/>
        <v>67</v>
      </c>
      <c r="J36" s="55"/>
      <c r="K36" s="51"/>
      <c r="L36" s="51"/>
      <c r="M36" s="49">
        <f t="shared" si="1"/>
        <v>67</v>
      </c>
      <c r="N36" s="54">
        <f t="shared" si="2"/>
        <v>214</v>
      </c>
      <c r="O36" s="10"/>
    </row>
    <row r="37" spans="2:15" ht="39.950000000000003" customHeight="1">
      <c r="B37" s="5"/>
      <c r="C37" s="45">
        <v>26</v>
      </c>
      <c r="D37" s="50">
        <f t="shared" si="3"/>
        <v>147</v>
      </c>
      <c r="E37" s="51">
        <v>120</v>
      </c>
      <c r="F37" s="51"/>
      <c r="G37" s="51">
        <v>1</v>
      </c>
      <c r="H37" s="49">
        <f t="shared" si="0"/>
        <v>266</v>
      </c>
      <c r="I37" s="50">
        <f t="shared" si="4"/>
        <v>67</v>
      </c>
      <c r="J37" s="55"/>
      <c r="K37" s="51"/>
      <c r="L37" s="51"/>
      <c r="M37" s="49">
        <f t="shared" si="1"/>
        <v>67</v>
      </c>
      <c r="N37" s="54">
        <f t="shared" si="2"/>
        <v>333</v>
      </c>
      <c r="O37" s="10"/>
    </row>
    <row r="38" spans="2:15" ht="39.950000000000003" customHeight="1">
      <c r="B38" s="5"/>
      <c r="C38" s="45">
        <v>27</v>
      </c>
      <c r="D38" s="50">
        <f t="shared" si="3"/>
        <v>266</v>
      </c>
      <c r="E38" s="51"/>
      <c r="F38" s="51"/>
      <c r="G38" s="51">
        <v>33</v>
      </c>
      <c r="H38" s="49">
        <f t="shared" si="0"/>
        <v>233</v>
      </c>
      <c r="I38" s="50">
        <f t="shared" si="4"/>
        <v>67</v>
      </c>
      <c r="J38" s="55"/>
      <c r="K38" s="51"/>
      <c r="L38" s="51"/>
      <c r="M38" s="49">
        <f t="shared" si="1"/>
        <v>67</v>
      </c>
      <c r="N38" s="54">
        <f t="shared" si="2"/>
        <v>300</v>
      </c>
      <c r="O38" s="10"/>
    </row>
    <row r="39" spans="2:15" ht="39.950000000000003" customHeight="1">
      <c r="B39" s="5"/>
      <c r="C39" s="45">
        <v>28</v>
      </c>
      <c r="D39" s="50">
        <f t="shared" si="3"/>
        <v>233</v>
      </c>
      <c r="E39" s="51"/>
      <c r="F39" s="51"/>
      <c r="G39" s="51">
        <v>96</v>
      </c>
      <c r="H39" s="49">
        <f t="shared" si="0"/>
        <v>137</v>
      </c>
      <c r="I39" s="50">
        <f t="shared" si="4"/>
        <v>67</v>
      </c>
      <c r="J39" s="55">
        <v>32</v>
      </c>
      <c r="K39" s="51">
        <v>14</v>
      </c>
      <c r="L39" s="51"/>
      <c r="M39" s="49">
        <f t="shared" si="1"/>
        <v>85</v>
      </c>
      <c r="N39" s="54">
        <f t="shared" si="2"/>
        <v>222</v>
      </c>
      <c r="O39" s="10"/>
    </row>
    <row r="40" spans="2:15" ht="39.950000000000003" customHeight="1">
      <c r="B40" s="5"/>
      <c r="C40" s="45">
        <v>29</v>
      </c>
      <c r="D40" s="50">
        <f t="shared" si="3"/>
        <v>137</v>
      </c>
      <c r="E40" s="51"/>
      <c r="F40" s="51"/>
      <c r="G40" s="51">
        <v>4</v>
      </c>
      <c r="H40" s="49">
        <f t="shared" si="0"/>
        <v>133</v>
      </c>
      <c r="I40" s="50">
        <f t="shared" si="4"/>
        <v>85</v>
      </c>
      <c r="J40" s="55"/>
      <c r="K40" s="51"/>
      <c r="L40" s="51"/>
      <c r="M40" s="49">
        <f t="shared" si="1"/>
        <v>85</v>
      </c>
      <c r="N40" s="54">
        <f t="shared" si="2"/>
        <v>218</v>
      </c>
      <c r="O40" s="10"/>
    </row>
    <row r="41" spans="2:15" ht="39.950000000000003" customHeight="1">
      <c r="B41" s="5"/>
      <c r="C41" s="45">
        <v>30</v>
      </c>
      <c r="D41" s="50">
        <f t="shared" si="3"/>
        <v>133</v>
      </c>
      <c r="E41" s="51">
        <v>120</v>
      </c>
      <c r="F41" s="51"/>
      <c r="G41" s="51">
        <v>4</v>
      </c>
      <c r="H41" s="49">
        <f t="shared" si="0"/>
        <v>249</v>
      </c>
      <c r="I41" s="50">
        <f t="shared" si="4"/>
        <v>85</v>
      </c>
      <c r="J41" s="55">
        <v>8</v>
      </c>
      <c r="K41" s="51">
        <v>21</v>
      </c>
      <c r="L41" s="51"/>
      <c r="M41" s="49">
        <f t="shared" si="1"/>
        <v>72</v>
      </c>
      <c r="N41" s="54">
        <f t="shared" si="2"/>
        <v>321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249</v>
      </c>
      <c r="E42" s="52"/>
      <c r="F42" s="52"/>
      <c r="G42" s="52"/>
      <c r="H42" s="49">
        <f t="shared" si="0"/>
        <v>249</v>
      </c>
      <c r="I42" s="50">
        <f t="shared" si="4"/>
        <v>72</v>
      </c>
      <c r="J42" s="56"/>
      <c r="K42" s="52"/>
      <c r="L42" s="52"/>
      <c r="M42" s="49">
        <f t="shared" si="1"/>
        <v>72</v>
      </c>
      <c r="N42" s="54">
        <f t="shared" si="2"/>
        <v>321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600</v>
      </c>
      <c r="F44" s="58">
        <f>SUM($F12:$F42)</f>
        <v>0</v>
      </c>
      <c r="G44" s="59">
        <f>SUM($G12:$G42)</f>
        <v>801</v>
      </c>
      <c r="H44" s="22"/>
      <c r="I44" s="11"/>
      <c r="J44" s="57">
        <f>SUM($J12:$J42)</f>
        <v>125</v>
      </c>
      <c r="K44" s="58">
        <f>SUM($K12:$K42)</f>
        <v>82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theme="9" tint="0.39997558519241921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MID(CELL("FILENAME",$A$1),FIND("[",CELL("FILENAME",$A$1))+1,3)</f>
        <v>KDA</v>
      </c>
      <c r="E5" s="156"/>
      <c r="F5" s="31"/>
      <c r="G5" s="31" t="s">
        <v>2</v>
      </c>
      <c r="H5" s="156" t="str">
        <f ca="1">INDEX($C$7:$N$7,1,MID(CELL("FILENAME",$A$1),FIND("[",CELL("FILENAME",$A$1))+8,2))&amp;"  "&amp;MID(CELL("FILENAME",$A$1),FIND("[",CELL("FILENAME",$A$1))+4,4)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GUINNESS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61</v>
      </c>
      <c r="E12" s="48"/>
      <c r="F12" s="48"/>
      <c r="G12" s="48">
        <v>1</v>
      </c>
      <c r="H12" s="49">
        <f>$D12+$E12+$F12-$G12</f>
        <v>60</v>
      </c>
      <c r="I12" s="47">
        <v>1</v>
      </c>
      <c r="J12" s="53"/>
      <c r="K12" s="48"/>
      <c r="L12" s="48"/>
      <c r="M12" s="49">
        <f>$I12+$J12-$K12-$L12</f>
        <v>1</v>
      </c>
      <c r="N12" s="54">
        <f>$H12+$M12</f>
        <v>61</v>
      </c>
      <c r="O12" s="10"/>
    </row>
    <row r="13" spans="2:15" ht="39.950000000000003" customHeight="1">
      <c r="B13" s="5"/>
      <c r="C13" s="45">
        <v>2</v>
      </c>
      <c r="D13" s="50">
        <f>$H12</f>
        <v>60</v>
      </c>
      <c r="E13" s="51"/>
      <c r="F13" s="51"/>
      <c r="G13" s="51">
        <v>8</v>
      </c>
      <c r="H13" s="49">
        <f t="shared" ref="H13:H42" si="0">$D13+$E13+$F13-$G13</f>
        <v>52</v>
      </c>
      <c r="I13" s="50">
        <f>$M12</f>
        <v>1</v>
      </c>
      <c r="J13" s="55"/>
      <c r="K13" s="51"/>
      <c r="L13" s="51"/>
      <c r="M13" s="49">
        <f t="shared" ref="M13:M42" si="1">$I13+$J13-$K13-$L13</f>
        <v>1</v>
      </c>
      <c r="N13" s="54">
        <f t="shared" ref="N13:N42" si="2">$H13+$M13</f>
        <v>53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52</v>
      </c>
      <c r="E14" s="51"/>
      <c r="F14" s="51"/>
      <c r="G14" s="51">
        <v>8</v>
      </c>
      <c r="H14" s="49">
        <f t="shared" si="0"/>
        <v>44</v>
      </c>
      <c r="I14" s="50">
        <f t="shared" ref="I14:I42" si="4">$M13</f>
        <v>1</v>
      </c>
      <c r="J14" s="55"/>
      <c r="K14" s="51"/>
      <c r="L14" s="51"/>
      <c r="M14" s="49">
        <f t="shared" si="1"/>
        <v>1</v>
      </c>
      <c r="N14" s="54">
        <f t="shared" si="2"/>
        <v>45</v>
      </c>
      <c r="O14" s="10"/>
    </row>
    <row r="15" spans="2:15" ht="39.950000000000003" customHeight="1">
      <c r="B15" s="5"/>
      <c r="C15" s="45">
        <v>4</v>
      </c>
      <c r="D15" s="50">
        <f t="shared" si="3"/>
        <v>44</v>
      </c>
      <c r="E15" s="51"/>
      <c r="F15" s="51"/>
      <c r="G15" s="51">
        <v>18</v>
      </c>
      <c r="H15" s="49">
        <f t="shared" si="0"/>
        <v>26</v>
      </c>
      <c r="I15" s="50">
        <f t="shared" si="4"/>
        <v>1</v>
      </c>
      <c r="J15" s="55"/>
      <c r="K15" s="51"/>
      <c r="L15" s="51"/>
      <c r="M15" s="49">
        <f t="shared" si="1"/>
        <v>1</v>
      </c>
      <c r="N15" s="54">
        <f t="shared" si="2"/>
        <v>27</v>
      </c>
      <c r="O15" s="10"/>
    </row>
    <row r="16" spans="2:15" ht="39.950000000000003" customHeight="1">
      <c r="B16" s="5"/>
      <c r="C16" s="45">
        <v>5</v>
      </c>
      <c r="D16" s="50">
        <f t="shared" si="3"/>
        <v>26</v>
      </c>
      <c r="E16" s="51">
        <v>48</v>
      </c>
      <c r="F16" s="51"/>
      <c r="G16" s="51"/>
      <c r="H16" s="49">
        <f t="shared" si="0"/>
        <v>74</v>
      </c>
      <c r="I16" s="50">
        <f t="shared" si="4"/>
        <v>1</v>
      </c>
      <c r="J16" s="55"/>
      <c r="K16" s="51"/>
      <c r="L16" s="51"/>
      <c r="M16" s="49">
        <f t="shared" si="1"/>
        <v>1</v>
      </c>
      <c r="N16" s="54">
        <f t="shared" si="2"/>
        <v>75</v>
      </c>
      <c r="O16" s="10"/>
    </row>
    <row r="17" spans="2:15" ht="39.950000000000003" customHeight="1">
      <c r="B17" s="5"/>
      <c r="C17" s="45">
        <v>6</v>
      </c>
      <c r="D17" s="50">
        <f t="shared" si="3"/>
        <v>74</v>
      </c>
      <c r="E17" s="51"/>
      <c r="F17" s="51"/>
      <c r="G17" s="51">
        <v>4</v>
      </c>
      <c r="H17" s="49">
        <f t="shared" si="0"/>
        <v>70</v>
      </c>
      <c r="I17" s="50">
        <f t="shared" si="4"/>
        <v>1</v>
      </c>
      <c r="J17" s="55"/>
      <c r="K17" s="51"/>
      <c r="L17" s="51"/>
      <c r="M17" s="49">
        <f t="shared" si="1"/>
        <v>1</v>
      </c>
      <c r="N17" s="54">
        <f t="shared" si="2"/>
        <v>71</v>
      </c>
      <c r="O17" s="10"/>
    </row>
    <row r="18" spans="2:15" ht="39.950000000000003" customHeight="1">
      <c r="B18" s="5"/>
      <c r="C18" s="45">
        <v>7</v>
      </c>
      <c r="D18" s="50">
        <f t="shared" si="3"/>
        <v>70</v>
      </c>
      <c r="E18" s="51"/>
      <c r="F18" s="51"/>
      <c r="G18" s="51">
        <v>4</v>
      </c>
      <c r="H18" s="49">
        <f t="shared" si="0"/>
        <v>66</v>
      </c>
      <c r="I18" s="50">
        <f t="shared" si="4"/>
        <v>1</v>
      </c>
      <c r="J18" s="55"/>
      <c r="K18" s="51"/>
      <c r="L18" s="51"/>
      <c r="M18" s="49">
        <f t="shared" si="1"/>
        <v>1</v>
      </c>
      <c r="N18" s="54">
        <f t="shared" si="2"/>
        <v>67</v>
      </c>
      <c r="O18" s="10"/>
    </row>
    <row r="19" spans="2:15" ht="39.950000000000003" customHeight="1">
      <c r="B19" s="5"/>
      <c r="C19" s="45">
        <v>8</v>
      </c>
      <c r="D19" s="50">
        <f t="shared" si="3"/>
        <v>66</v>
      </c>
      <c r="E19" s="51"/>
      <c r="F19" s="51"/>
      <c r="G19" s="51">
        <v>5</v>
      </c>
      <c r="H19" s="49">
        <f t="shared" si="0"/>
        <v>61</v>
      </c>
      <c r="I19" s="50">
        <f t="shared" si="4"/>
        <v>1</v>
      </c>
      <c r="J19" s="55">
        <v>2</v>
      </c>
      <c r="K19" s="51"/>
      <c r="L19" s="51"/>
      <c r="M19" s="49">
        <f t="shared" si="1"/>
        <v>3</v>
      </c>
      <c r="N19" s="54">
        <f t="shared" si="2"/>
        <v>64</v>
      </c>
      <c r="O19" s="10"/>
    </row>
    <row r="20" spans="2:15" ht="39.950000000000003" customHeight="1">
      <c r="B20" s="5"/>
      <c r="C20" s="45">
        <v>9</v>
      </c>
      <c r="D20" s="50">
        <f t="shared" si="3"/>
        <v>61</v>
      </c>
      <c r="E20" s="51">
        <v>48</v>
      </c>
      <c r="F20" s="51"/>
      <c r="G20" s="51">
        <v>7</v>
      </c>
      <c r="H20" s="49">
        <f t="shared" si="0"/>
        <v>102</v>
      </c>
      <c r="I20" s="50">
        <f t="shared" si="4"/>
        <v>3</v>
      </c>
      <c r="J20" s="55"/>
      <c r="K20" s="51"/>
      <c r="L20" s="51"/>
      <c r="M20" s="49">
        <f t="shared" si="1"/>
        <v>3</v>
      </c>
      <c r="N20" s="54">
        <f t="shared" si="2"/>
        <v>105</v>
      </c>
      <c r="O20" s="10"/>
    </row>
    <row r="21" spans="2:15" ht="39.950000000000003" customHeight="1">
      <c r="B21" s="5"/>
      <c r="C21" s="45">
        <v>10</v>
      </c>
      <c r="D21" s="50">
        <f t="shared" si="3"/>
        <v>102</v>
      </c>
      <c r="E21" s="51"/>
      <c r="F21" s="51"/>
      <c r="G21" s="51">
        <v>8</v>
      </c>
      <c r="H21" s="49">
        <f t="shared" si="0"/>
        <v>94</v>
      </c>
      <c r="I21" s="50">
        <f t="shared" si="4"/>
        <v>3</v>
      </c>
      <c r="J21" s="55"/>
      <c r="K21" s="51"/>
      <c r="L21" s="51"/>
      <c r="M21" s="49">
        <f t="shared" si="1"/>
        <v>3</v>
      </c>
      <c r="N21" s="54">
        <f t="shared" si="2"/>
        <v>97</v>
      </c>
      <c r="O21" s="10"/>
    </row>
    <row r="22" spans="2:15" ht="39.950000000000003" customHeight="1">
      <c r="B22" s="5"/>
      <c r="C22" s="45">
        <v>11</v>
      </c>
      <c r="D22" s="50">
        <f t="shared" si="3"/>
        <v>94</v>
      </c>
      <c r="E22" s="51"/>
      <c r="F22" s="51"/>
      <c r="G22" s="51">
        <v>9</v>
      </c>
      <c r="H22" s="49">
        <f t="shared" si="0"/>
        <v>85</v>
      </c>
      <c r="I22" s="50">
        <f t="shared" si="4"/>
        <v>3</v>
      </c>
      <c r="J22" s="55"/>
      <c r="K22" s="51"/>
      <c r="L22" s="51"/>
      <c r="M22" s="49">
        <f t="shared" si="1"/>
        <v>3</v>
      </c>
      <c r="N22" s="54">
        <f t="shared" si="2"/>
        <v>88</v>
      </c>
      <c r="O22" s="10"/>
    </row>
    <row r="23" spans="2:15" ht="39.950000000000003" customHeight="1">
      <c r="B23" s="5"/>
      <c r="C23" s="45">
        <v>12</v>
      </c>
      <c r="D23" s="50">
        <f t="shared" si="3"/>
        <v>85</v>
      </c>
      <c r="E23" s="51"/>
      <c r="F23" s="51"/>
      <c r="G23" s="51">
        <v>9</v>
      </c>
      <c r="H23" s="49">
        <f t="shared" si="0"/>
        <v>76</v>
      </c>
      <c r="I23" s="50">
        <f t="shared" si="4"/>
        <v>3</v>
      </c>
      <c r="J23" s="55"/>
      <c r="K23" s="51"/>
      <c r="L23" s="51"/>
      <c r="M23" s="49">
        <f t="shared" si="1"/>
        <v>3</v>
      </c>
      <c r="N23" s="54">
        <f t="shared" si="2"/>
        <v>79</v>
      </c>
      <c r="O23" s="10"/>
    </row>
    <row r="24" spans="2:15" ht="39.950000000000003" customHeight="1">
      <c r="B24" s="5"/>
      <c r="C24" s="45">
        <v>13</v>
      </c>
      <c r="D24" s="50">
        <f t="shared" si="3"/>
        <v>76</v>
      </c>
      <c r="E24" s="51"/>
      <c r="F24" s="51"/>
      <c r="G24" s="51">
        <v>5</v>
      </c>
      <c r="H24" s="49">
        <f t="shared" si="0"/>
        <v>71</v>
      </c>
      <c r="I24" s="50">
        <f t="shared" si="4"/>
        <v>3</v>
      </c>
      <c r="J24" s="55"/>
      <c r="K24" s="51"/>
      <c r="L24" s="51"/>
      <c r="M24" s="49">
        <f t="shared" si="1"/>
        <v>3</v>
      </c>
      <c r="N24" s="54">
        <f t="shared" si="2"/>
        <v>74</v>
      </c>
      <c r="O24" s="10"/>
    </row>
    <row r="25" spans="2:15" ht="39.950000000000003" customHeight="1">
      <c r="B25" s="5"/>
      <c r="C25" s="45">
        <v>14</v>
      </c>
      <c r="D25" s="50">
        <f t="shared" si="3"/>
        <v>71</v>
      </c>
      <c r="E25" s="51"/>
      <c r="F25" s="51"/>
      <c r="G25" s="51">
        <v>2</v>
      </c>
      <c r="H25" s="49">
        <f t="shared" si="0"/>
        <v>69</v>
      </c>
      <c r="I25" s="50">
        <f t="shared" si="4"/>
        <v>3</v>
      </c>
      <c r="J25" s="55"/>
      <c r="K25" s="51"/>
      <c r="L25" s="51"/>
      <c r="M25" s="49">
        <f t="shared" si="1"/>
        <v>3</v>
      </c>
      <c r="N25" s="54">
        <f t="shared" si="2"/>
        <v>72</v>
      </c>
      <c r="O25" s="10"/>
    </row>
    <row r="26" spans="2:15" ht="39.950000000000003" customHeight="1">
      <c r="B26" s="5"/>
      <c r="C26" s="45">
        <v>15</v>
      </c>
      <c r="D26" s="50">
        <f t="shared" si="3"/>
        <v>69</v>
      </c>
      <c r="E26" s="51"/>
      <c r="F26" s="51"/>
      <c r="G26" s="51">
        <v>16</v>
      </c>
      <c r="H26" s="49">
        <f t="shared" si="0"/>
        <v>53</v>
      </c>
      <c r="I26" s="50">
        <f t="shared" si="4"/>
        <v>3</v>
      </c>
      <c r="J26" s="55"/>
      <c r="K26" s="51"/>
      <c r="L26" s="51"/>
      <c r="M26" s="49">
        <f t="shared" si="1"/>
        <v>3</v>
      </c>
      <c r="N26" s="54">
        <f t="shared" si="2"/>
        <v>56</v>
      </c>
      <c r="O26" s="10"/>
    </row>
    <row r="27" spans="2:15" ht="39.950000000000003" customHeight="1">
      <c r="B27" s="5"/>
      <c r="C27" s="45">
        <v>16</v>
      </c>
      <c r="D27" s="50">
        <f t="shared" si="3"/>
        <v>53</v>
      </c>
      <c r="E27" s="51"/>
      <c r="F27" s="51"/>
      <c r="G27" s="51">
        <v>24</v>
      </c>
      <c r="H27" s="49">
        <f t="shared" si="0"/>
        <v>29</v>
      </c>
      <c r="I27" s="50">
        <f t="shared" si="4"/>
        <v>3</v>
      </c>
      <c r="J27" s="55"/>
      <c r="K27" s="51"/>
      <c r="L27" s="51"/>
      <c r="M27" s="49">
        <f t="shared" si="1"/>
        <v>3</v>
      </c>
      <c r="N27" s="54">
        <f t="shared" si="2"/>
        <v>32</v>
      </c>
      <c r="O27" s="10"/>
    </row>
    <row r="28" spans="2:15" ht="39.950000000000003" customHeight="1">
      <c r="B28" s="5"/>
      <c r="C28" s="45">
        <v>17</v>
      </c>
      <c r="D28" s="50">
        <f t="shared" si="3"/>
        <v>29</v>
      </c>
      <c r="E28" s="51"/>
      <c r="F28" s="51"/>
      <c r="G28" s="51">
        <v>2</v>
      </c>
      <c r="H28" s="49">
        <f t="shared" si="0"/>
        <v>27</v>
      </c>
      <c r="I28" s="50">
        <f t="shared" si="4"/>
        <v>3</v>
      </c>
      <c r="J28" s="55"/>
      <c r="K28" s="51"/>
      <c r="L28" s="51"/>
      <c r="M28" s="49">
        <f t="shared" si="1"/>
        <v>3</v>
      </c>
      <c r="N28" s="54">
        <f t="shared" si="2"/>
        <v>30</v>
      </c>
      <c r="O28" s="10"/>
    </row>
    <row r="29" spans="2:15" ht="39.950000000000003" customHeight="1">
      <c r="B29" s="5"/>
      <c r="C29" s="45">
        <v>18</v>
      </c>
      <c r="D29" s="50">
        <f t="shared" si="3"/>
        <v>27</v>
      </c>
      <c r="E29" s="51"/>
      <c r="F29" s="51"/>
      <c r="G29" s="51"/>
      <c r="H29" s="49">
        <f t="shared" si="0"/>
        <v>27</v>
      </c>
      <c r="I29" s="50">
        <f t="shared" si="4"/>
        <v>3</v>
      </c>
      <c r="J29" s="55"/>
      <c r="K29" s="51"/>
      <c r="L29" s="51"/>
      <c r="M29" s="49">
        <f t="shared" si="1"/>
        <v>3</v>
      </c>
      <c r="N29" s="54">
        <f t="shared" si="2"/>
        <v>30</v>
      </c>
      <c r="O29" s="10"/>
    </row>
    <row r="30" spans="2:15" ht="39.950000000000003" customHeight="1">
      <c r="B30" s="5"/>
      <c r="C30" s="45">
        <v>19</v>
      </c>
      <c r="D30" s="50">
        <f t="shared" si="3"/>
        <v>27</v>
      </c>
      <c r="E30" s="51">
        <v>48</v>
      </c>
      <c r="F30" s="51"/>
      <c r="G30" s="51">
        <v>1</v>
      </c>
      <c r="H30" s="49">
        <f t="shared" si="0"/>
        <v>74</v>
      </c>
      <c r="I30" s="50">
        <f t="shared" si="4"/>
        <v>3</v>
      </c>
      <c r="J30" s="55"/>
      <c r="K30" s="51"/>
      <c r="L30" s="51"/>
      <c r="M30" s="49">
        <f t="shared" si="1"/>
        <v>3</v>
      </c>
      <c r="N30" s="54">
        <f t="shared" si="2"/>
        <v>77</v>
      </c>
      <c r="O30" s="10"/>
    </row>
    <row r="31" spans="2:15" ht="39.950000000000003" customHeight="1">
      <c r="B31" s="5"/>
      <c r="C31" s="45">
        <v>20</v>
      </c>
      <c r="D31" s="50">
        <f t="shared" si="3"/>
        <v>74</v>
      </c>
      <c r="E31" s="51"/>
      <c r="F31" s="51"/>
      <c r="G31" s="51">
        <v>4</v>
      </c>
      <c r="H31" s="49">
        <f t="shared" si="0"/>
        <v>70</v>
      </c>
      <c r="I31" s="50">
        <f t="shared" si="4"/>
        <v>3</v>
      </c>
      <c r="J31" s="55"/>
      <c r="K31" s="51"/>
      <c r="L31" s="51"/>
      <c r="M31" s="49">
        <f t="shared" si="1"/>
        <v>3</v>
      </c>
      <c r="N31" s="54">
        <f t="shared" si="2"/>
        <v>73</v>
      </c>
      <c r="O31" s="10"/>
    </row>
    <row r="32" spans="2:15" ht="39.950000000000003" customHeight="1">
      <c r="B32" s="5"/>
      <c r="C32" s="45">
        <v>21</v>
      </c>
      <c r="D32" s="50">
        <f t="shared" si="3"/>
        <v>70</v>
      </c>
      <c r="E32" s="51"/>
      <c r="F32" s="51"/>
      <c r="G32" s="51"/>
      <c r="H32" s="49">
        <f t="shared" si="0"/>
        <v>70</v>
      </c>
      <c r="I32" s="50">
        <f t="shared" si="4"/>
        <v>3</v>
      </c>
      <c r="J32" s="55"/>
      <c r="K32" s="51"/>
      <c r="L32" s="51"/>
      <c r="M32" s="49">
        <f t="shared" si="1"/>
        <v>3</v>
      </c>
      <c r="N32" s="54">
        <f t="shared" si="2"/>
        <v>73</v>
      </c>
      <c r="O32" s="10"/>
    </row>
    <row r="33" spans="2:15" ht="39.950000000000003" customHeight="1">
      <c r="B33" s="5"/>
      <c r="C33" s="45">
        <v>22</v>
      </c>
      <c r="D33" s="50">
        <f t="shared" si="3"/>
        <v>70</v>
      </c>
      <c r="E33" s="51">
        <v>1</v>
      </c>
      <c r="F33" s="51"/>
      <c r="G33" s="51"/>
      <c r="H33" s="49">
        <f t="shared" si="0"/>
        <v>71</v>
      </c>
      <c r="I33" s="50">
        <f t="shared" si="4"/>
        <v>3</v>
      </c>
      <c r="J33" s="55"/>
      <c r="K33" s="51"/>
      <c r="L33" s="51">
        <v>1</v>
      </c>
      <c r="M33" s="49">
        <f t="shared" si="1"/>
        <v>2</v>
      </c>
      <c r="N33" s="54">
        <f t="shared" si="2"/>
        <v>73</v>
      </c>
      <c r="O33" s="10"/>
    </row>
    <row r="34" spans="2:15" ht="39.950000000000003" customHeight="1">
      <c r="B34" s="5"/>
      <c r="C34" s="45">
        <v>23</v>
      </c>
      <c r="D34" s="50">
        <f t="shared" si="3"/>
        <v>71</v>
      </c>
      <c r="E34" s="51"/>
      <c r="F34" s="51"/>
      <c r="G34" s="51">
        <v>9</v>
      </c>
      <c r="H34" s="49">
        <f t="shared" si="0"/>
        <v>62</v>
      </c>
      <c r="I34" s="50">
        <f t="shared" si="4"/>
        <v>2</v>
      </c>
      <c r="J34" s="55"/>
      <c r="K34" s="51"/>
      <c r="L34" s="51"/>
      <c r="M34" s="49">
        <f t="shared" si="1"/>
        <v>2</v>
      </c>
      <c r="N34" s="54">
        <f t="shared" si="2"/>
        <v>64</v>
      </c>
      <c r="O34" s="10"/>
    </row>
    <row r="35" spans="2:15" ht="39.950000000000003" customHeight="1">
      <c r="B35" s="5"/>
      <c r="C35" s="45">
        <v>24</v>
      </c>
      <c r="D35" s="50">
        <f t="shared" si="3"/>
        <v>62</v>
      </c>
      <c r="E35" s="51"/>
      <c r="F35" s="51"/>
      <c r="G35" s="51">
        <v>2</v>
      </c>
      <c r="H35" s="49">
        <f t="shared" si="0"/>
        <v>60</v>
      </c>
      <c r="I35" s="50">
        <f t="shared" si="4"/>
        <v>2</v>
      </c>
      <c r="J35" s="55"/>
      <c r="K35" s="51"/>
      <c r="L35" s="51"/>
      <c r="M35" s="49">
        <f t="shared" si="1"/>
        <v>2</v>
      </c>
      <c r="N35" s="54">
        <f t="shared" si="2"/>
        <v>62</v>
      </c>
      <c r="O35" s="10"/>
    </row>
    <row r="36" spans="2:15" ht="39.950000000000003" customHeight="1">
      <c r="B36" s="5"/>
      <c r="C36" s="45">
        <v>25</v>
      </c>
      <c r="D36" s="50">
        <f t="shared" si="3"/>
        <v>60</v>
      </c>
      <c r="E36" s="51"/>
      <c r="F36" s="51"/>
      <c r="G36" s="51">
        <v>12</v>
      </c>
      <c r="H36" s="49">
        <f t="shared" si="0"/>
        <v>48</v>
      </c>
      <c r="I36" s="50">
        <f t="shared" si="4"/>
        <v>2</v>
      </c>
      <c r="J36" s="55"/>
      <c r="K36" s="51"/>
      <c r="L36" s="51"/>
      <c r="M36" s="49">
        <f t="shared" si="1"/>
        <v>2</v>
      </c>
      <c r="N36" s="54">
        <f t="shared" si="2"/>
        <v>50</v>
      </c>
      <c r="O36" s="10"/>
    </row>
    <row r="37" spans="2:15" ht="39.950000000000003" customHeight="1">
      <c r="B37" s="5"/>
      <c r="C37" s="45">
        <v>26</v>
      </c>
      <c r="D37" s="50">
        <f t="shared" si="3"/>
        <v>48</v>
      </c>
      <c r="E37" s="51">
        <v>24</v>
      </c>
      <c r="F37" s="51"/>
      <c r="G37" s="51">
        <v>4</v>
      </c>
      <c r="H37" s="49">
        <f t="shared" si="0"/>
        <v>68</v>
      </c>
      <c r="I37" s="50">
        <f t="shared" si="4"/>
        <v>2</v>
      </c>
      <c r="J37" s="55"/>
      <c r="K37" s="51"/>
      <c r="L37" s="51"/>
      <c r="M37" s="49">
        <f t="shared" si="1"/>
        <v>2</v>
      </c>
      <c r="N37" s="54">
        <f t="shared" si="2"/>
        <v>70</v>
      </c>
      <c r="O37" s="10"/>
    </row>
    <row r="38" spans="2:15" ht="39.950000000000003" customHeight="1">
      <c r="B38" s="5"/>
      <c r="C38" s="45">
        <v>27</v>
      </c>
      <c r="D38" s="50">
        <f t="shared" si="3"/>
        <v>68</v>
      </c>
      <c r="E38" s="51"/>
      <c r="F38" s="51"/>
      <c r="G38" s="51">
        <v>10</v>
      </c>
      <c r="H38" s="49">
        <f t="shared" si="0"/>
        <v>58</v>
      </c>
      <c r="I38" s="50">
        <f t="shared" si="4"/>
        <v>2</v>
      </c>
      <c r="J38" s="55"/>
      <c r="K38" s="51"/>
      <c r="L38" s="51"/>
      <c r="M38" s="49">
        <f t="shared" si="1"/>
        <v>2</v>
      </c>
      <c r="N38" s="54">
        <f t="shared" si="2"/>
        <v>60</v>
      </c>
      <c r="O38" s="10"/>
    </row>
    <row r="39" spans="2:15" ht="39.950000000000003" customHeight="1">
      <c r="B39" s="5"/>
      <c r="C39" s="45">
        <v>28</v>
      </c>
      <c r="D39" s="50">
        <f t="shared" si="3"/>
        <v>58</v>
      </c>
      <c r="E39" s="51"/>
      <c r="F39" s="51"/>
      <c r="G39" s="51">
        <v>1</v>
      </c>
      <c r="H39" s="49">
        <f t="shared" si="0"/>
        <v>57</v>
      </c>
      <c r="I39" s="50">
        <f t="shared" si="4"/>
        <v>2</v>
      </c>
      <c r="J39" s="55"/>
      <c r="K39" s="51"/>
      <c r="L39" s="51"/>
      <c r="M39" s="49">
        <f t="shared" si="1"/>
        <v>2</v>
      </c>
      <c r="N39" s="54">
        <f t="shared" si="2"/>
        <v>59</v>
      </c>
      <c r="O39" s="10"/>
    </row>
    <row r="40" spans="2:15" ht="39.950000000000003" customHeight="1">
      <c r="B40" s="5"/>
      <c r="C40" s="45">
        <v>29</v>
      </c>
      <c r="D40" s="50">
        <f t="shared" si="3"/>
        <v>57</v>
      </c>
      <c r="E40" s="51"/>
      <c r="F40" s="51"/>
      <c r="G40" s="51"/>
      <c r="H40" s="49">
        <f t="shared" si="0"/>
        <v>57</v>
      </c>
      <c r="I40" s="50">
        <f t="shared" si="4"/>
        <v>2</v>
      </c>
      <c r="J40" s="55"/>
      <c r="K40" s="51"/>
      <c r="L40" s="51"/>
      <c r="M40" s="49">
        <f t="shared" si="1"/>
        <v>2</v>
      </c>
      <c r="N40" s="54">
        <f t="shared" si="2"/>
        <v>59</v>
      </c>
      <c r="O40" s="10"/>
    </row>
    <row r="41" spans="2:15" ht="39.950000000000003" customHeight="1">
      <c r="B41" s="5"/>
      <c r="C41" s="45">
        <v>30</v>
      </c>
      <c r="D41" s="50">
        <f t="shared" si="3"/>
        <v>57</v>
      </c>
      <c r="E41" s="51"/>
      <c r="F41" s="51"/>
      <c r="G41" s="51">
        <v>6</v>
      </c>
      <c r="H41" s="49">
        <f t="shared" si="0"/>
        <v>51</v>
      </c>
      <c r="I41" s="50">
        <f t="shared" si="4"/>
        <v>2</v>
      </c>
      <c r="J41" s="55"/>
      <c r="K41" s="51"/>
      <c r="L41" s="51"/>
      <c r="M41" s="49">
        <f t="shared" si="1"/>
        <v>2</v>
      </c>
      <c r="N41" s="54">
        <f t="shared" si="2"/>
        <v>53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51</v>
      </c>
      <c r="E42" s="52"/>
      <c r="F42" s="52"/>
      <c r="G42" s="52">
        <v>1</v>
      </c>
      <c r="H42" s="49">
        <f t="shared" si="0"/>
        <v>50</v>
      </c>
      <c r="I42" s="50">
        <f t="shared" si="4"/>
        <v>2</v>
      </c>
      <c r="J42" s="56"/>
      <c r="K42" s="52"/>
      <c r="L42" s="52"/>
      <c r="M42" s="49">
        <f t="shared" si="1"/>
        <v>2</v>
      </c>
      <c r="N42" s="54">
        <f t="shared" si="2"/>
        <v>52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SUM(E12:E42)</f>
        <v>169</v>
      </c>
      <c r="F44" s="57">
        <f t="shared" ref="F44:G44" si="5">SUM(F12:F42)</f>
        <v>0</v>
      </c>
      <c r="G44" s="57">
        <f t="shared" si="5"/>
        <v>180</v>
      </c>
      <c r="H44" s="22"/>
      <c r="I44" s="11"/>
      <c r="J44" s="57">
        <f t="shared" ref="J44:L44" si="6">SUM(J12:J42)</f>
        <v>2</v>
      </c>
      <c r="K44" s="57">
        <f t="shared" si="6"/>
        <v>0</v>
      </c>
      <c r="L44" s="57">
        <f t="shared" si="6"/>
        <v>1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L5:N5"/>
    <mergeCell ref="H5:I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CIGARETTES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186</v>
      </c>
      <c r="E12" s="48"/>
      <c r="F12" s="48"/>
      <c r="G12" s="48">
        <v>11</v>
      </c>
      <c r="H12" s="49">
        <f>$D12+$E12+$F12-$G12</f>
        <v>175</v>
      </c>
      <c r="I12" s="47"/>
      <c r="J12" s="53"/>
      <c r="K12" s="48"/>
      <c r="L12" s="48"/>
      <c r="M12" s="49">
        <f>$I12+$J12-$K12-$L12</f>
        <v>0</v>
      </c>
      <c r="N12" s="54">
        <f>$H12+$M12</f>
        <v>175</v>
      </c>
      <c r="O12" s="10"/>
    </row>
    <row r="13" spans="2:15" ht="39.950000000000003" customHeight="1">
      <c r="B13" s="5"/>
      <c r="C13" s="45">
        <v>2</v>
      </c>
      <c r="D13" s="50">
        <f>$H12</f>
        <v>175</v>
      </c>
      <c r="E13" s="51"/>
      <c r="F13" s="51"/>
      <c r="G13" s="51">
        <v>6</v>
      </c>
      <c r="H13" s="49">
        <f t="shared" ref="H13:H42" si="0">$D13+$E13+$F13-$G13</f>
        <v>169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169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169</v>
      </c>
      <c r="E14" s="51"/>
      <c r="F14" s="51"/>
      <c r="G14" s="51">
        <v>7</v>
      </c>
      <c r="H14" s="49">
        <f t="shared" si="0"/>
        <v>162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162</v>
      </c>
      <c r="O14" s="10"/>
    </row>
    <row r="15" spans="2:15" ht="39.950000000000003" customHeight="1">
      <c r="B15" s="5"/>
      <c r="C15" s="45">
        <v>4</v>
      </c>
      <c r="D15" s="50">
        <f t="shared" si="3"/>
        <v>162</v>
      </c>
      <c r="E15" s="51"/>
      <c r="F15" s="51"/>
      <c r="G15" s="51">
        <v>7</v>
      </c>
      <c r="H15" s="49">
        <f t="shared" si="0"/>
        <v>155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155</v>
      </c>
      <c r="O15" s="10"/>
    </row>
    <row r="16" spans="2:15" ht="39.950000000000003" customHeight="1">
      <c r="B16" s="5"/>
      <c r="C16" s="45">
        <v>5</v>
      </c>
      <c r="D16" s="50">
        <f t="shared" si="3"/>
        <v>155</v>
      </c>
      <c r="E16" s="51"/>
      <c r="F16" s="51"/>
      <c r="G16" s="51">
        <v>4</v>
      </c>
      <c r="H16" s="49">
        <f t="shared" si="0"/>
        <v>151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151</v>
      </c>
      <c r="O16" s="10"/>
    </row>
    <row r="17" spans="2:15" ht="39.950000000000003" customHeight="1">
      <c r="B17" s="5"/>
      <c r="C17" s="45">
        <v>6</v>
      </c>
      <c r="D17" s="50">
        <f t="shared" si="3"/>
        <v>151</v>
      </c>
      <c r="E17" s="51"/>
      <c r="F17" s="51"/>
      <c r="G17" s="51">
        <v>7</v>
      </c>
      <c r="H17" s="49">
        <f t="shared" si="0"/>
        <v>144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144</v>
      </c>
      <c r="O17" s="10"/>
    </row>
    <row r="18" spans="2:15" ht="39.950000000000003" customHeight="1">
      <c r="B18" s="5"/>
      <c r="C18" s="45">
        <v>7</v>
      </c>
      <c r="D18" s="50">
        <f t="shared" si="3"/>
        <v>144</v>
      </c>
      <c r="E18" s="51"/>
      <c r="F18" s="51"/>
      <c r="G18" s="51">
        <v>3</v>
      </c>
      <c r="H18" s="49">
        <f t="shared" si="0"/>
        <v>141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141</v>
      </c>
      <c r="O18" s="10"/>
    </row>
    <row r="19" spans="2:15" ht="39.950000000000003" customHeight="1">
      <c r="B19" s="5"/>
      <c r="C19" s="45">
        <v>8</v>
      </c>
      <c r="D19" s="50">
        <f t="shared" si="3"/>
        <v>141</v>
      </c>
      <c r="E19" s="51"/>
      <c r="F19" s="51"/>
      <c r="G19" s="51">
        <v>4</v>
      </c>
      <c r="H19" s="49">
        <f t="shared" si="0"/>
        <v>137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137</v>
      </c>
      <c r="O19" s="10"/>
    </row>
    <row r="20" spans="2:15" ht="39.950000000000003" customHeight="1">
      <c r="B20" s="5"/>
      <c r="C20" s="45">
        <v>9</v>
      </c>
      <c r="D20" s="50">
        <f t="shared" si="3"/>
        <v>137</v>
      </c>
      <c r="E20" s="51"/>
      <c r="F20" s="51"/>
      <c r="G20" s="51">
        <v>4</v>
      </c>
      <c r="H20" s="49">
        <f t="shared" si="0"/>
        <v>133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133</v>
      </c>
      <c r="O20" s="10"/>
    </row>
    <row r="21" spans="2:15" ht="39.950000000000003" customHeight="1">
      <c r="B21" s="5"/>
      <c r="C21" s="45">
        <v>10</v>
      </c>
      <c r="D21" s="50">
        <f t="shared" si="3"/>
        <v>133</v>
      </c>
      <c r="E21" s="51"/>
      <c r="F21" s="51"/>
      <c r="G21" s="51">
        <v>4</v>
      </c>
      <c r="H21" s="49">
        <f t="shared" si="0"/>
        <v>129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129</v>
      </c>
      <c r="O21" s="10"/>
    </row>
    <row r="22" spans="2:15" ht="39.950000000000003" customHeight="1">
      <c r="B22" s="5"/>
      <c r="C22" s="45">
        <v>11</v>
      </c>
      <c r="D22" s="50">
        <f t="shared" si="3"/>
        <v>129</v>
      </c>
      <c r="E22" s="51"/>
      <c r="F22" s="51"/>
      <c r="G22" s="51">
        <v>4</v>
      </c>
      <c r="H22" s="49">
        <f t="shared" si="0"/>
        <v>125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125</v>
      </c>
      <c r="O22" s="10"/>
    </row>
    <row r="23" spans="2:15" ht="39.950000000000003" customHeight="1">
      <c r="B23" s="5"/>
      <c r="C23" s="45">
        <v>12</v>
      </c>
      <c r="D23" s="50">
        <f t="shared" si="3"/>
        <v>125</v>
      </c>
      <c r="E23" s="51"/>
      <c r="F23" s="51"/>
      <c r="G23" s="51">
        <v>10</v>
      </c>
      <c r="H23" s="49">
        <f t="shared" si="0"/>
        <v>115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115</v>
      </c>
      <c r="O23" s="10"/>
    </row>
    <row r="24" spans="2:15" ht="39.950000000000003" customHeight="1">
      <c r="B24" s="5"/>
      <c r="C24" s="45">
        <v>13</v>
      </c>
      <c r="D24" s="50">
        <f t="shared" si="3"/>
        <v>115</v>
      </c>
      <c r="E24" s="51"/>
      <c r="F24" s="51"/>
      <c r="G24" s="51">
        <v>5</v>
      </c>
      <c r="H24" s="49">
        <f t="shared" si="0"/>
        <v>110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110</v>
      </c>
      <c r="O24" s="10"/>
    </row>
    <row r="25" spans="2:15" ht="39.950000000000003" customHeight="1">
      <c r="B25" s="5"/>
      <c r="C25" s="45">
        <v>14</v>
      </c>
      <c r="D25" s="50">
        <f t="shared" si="3"/>
        <v>110</v>
      </c>
      <c r="E25" s="51"/>
      <c r="F25" s="51"/>
      <c r="G25" s="51">
        <v>6</v>
      </c>
      <c r="H25" s="49">
        <f t="shared" si="0"/>
        <v>104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104</v>
      </c>
      <c r="O25" s="10"/>
    </row>
    <row r="26" spans="2:15" ht="39.950000000000003" customHeight="1">
      <c r="B26" s="5"/>
      <c r="C26" s="45">
        <v>15</v>
      </c>
      <c r="D26" s="50">
        <f t="shared" si="3"/>
        <v>104</v>
      </c>
      <c r="E26" s="51"/>
      <c r="F26" s="51"/>
      <c r="G26" s="51">
        <v>3</v>
      </c>
      <c r="H26" s="49">
        <f t="shared" si="0"/>
        <v>101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101</v>
      </c>
      <c r="O26" s="10"/>
    </row>
    <row r="27" spans="2:15" ht="39.950000000000003" customHeight="1">
      <c r="B27" s="5"/>
      <c r="C27" s="45">
        <v>16</v>
      </c>
      <c r="D27" s="50">
        <f t="shared" si="3"/>
        <v>101</v>
      </c>
      <c r="E27" s="51"/>
      <c r="F27" s="51"/>
      <c r="G27" s="51">
        <v>6</v>
      </c>
      <c r="H27" s="49">
        <f t="shared" si="0"/>
        <v>95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95</v>
      </c>
      <c r="O27" s="10"/>
    </row>
    <row r="28" spans="2:15" ht="39.950000000000003" customHeight="1">
      <c r="B28" s="5"/>
      <c r="C28" s="45">
        <v>17</v>
      </c>
      <c r="D28" s="50">
        <f t="shared" si="3"/>
        <v>95</v>
      </c>
      <c r="E28" s="51"/>
      <c r="F28" s="51"/>
      <c r="G28" s="51">
        <v>3</v>
      </c>
      <c r="H28" s="49">
        <f t="shared" si="0"/>
        <v>92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92</v>
      </c>
      <c r="O28" s="10"/>
    </row>
    <row r="29" spans="2:15" ht="39.950000000000003" customHeight="1">
      <c r="B29" s="5"/>
      <c r="C29" s="45">
        <v>18</v>
      </c>
      <c r="D29" s="50">
        <f t="shared" si="3"/>
        <v>92</v>
      </c>
      <c r="E29" s="51"/>
      <c r="F29" s="51"/>
      <c r="G29" s="51">
        <v>6</v>
      </c>
      <c r="H29" s="49">
        <f t="shared" si="0"/>
        <v>86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86</v>
      </c>
      <c r="O29" s="10"/>
    </row>
    <row r="30" spans="2:15" ht="39.950000000000003" customHeight="1">
      <c r="B30" s="5"/>
      <c r="C30" s="45">
        <v>19</v>
      </c>
      <c r="D30" s="50">
        <f t="shared" si="3"/>
        <v>86</v>
      </c>
      <c r="E30" s="51"/>
      <c r="F30" s="51"/>
      <c r="G30" s="51">
        <v>3</v>
      </c>
      <c r="H30" s="49">
        <f t="shared" si="0"/>
        <v>83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83</v>
      </c>
      <c r="O30" s="10"/>
    </row>
    <row r="31" spans="2:15" ht="39.950000000000003" customHeight="1">
      <c r="B31" s="5"/>
      <c r="C31" s="45">
        <v>20</v>
      </c>
      <c r="D31" s="50">
        <f t="shared" si="3"/>
        <v>83</v>
      </c>
      <c r="E31" s="51"/>
      <c r="F31" s="51"/>
      <c r="G31" s="51">
        <v>7</v>
      </c>
      <c r="H31" s="49">
        <f t="shared" si="0"/>
        <v>76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76</v>
      </c>
      <c r="O31" s="10"/>
    </row>
    <row r="32" spans="2:15" ht="39.950000000000003" customHeight="1">
      <c r="B32" s="5"/>
      <c r="C32" s="45">
        <v>21</v>
      </c>
      <c r="D32" s="50">
        <f t="shared" si="3"/>
        <v>76</v>
      </c>
      <c r="E32" s="51"/>
      <c r="F32" s="51"/>
      <c r="G32" s="51">
        <v>4</v>
      </c>
      <c r="H32" s="49">
        <f t="shared" si="0"/>
        <v>72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72</v>
      </c>
      <c r="O32" s="10"/>
    </row>
    <row r="33" spans="2:15" ht="39.950000000000003" customHeight="1">
      <c r="B33" s="5"/>
      <c r="C33" s="45">
        <v>22</v>
      </c>
      <c r="D33" s="50">
        <f t="shared" si="3"/>
        <v>72</v>
      </c>
      <c r="E33" s="51"/>
      <c r="F33" s="51"/>
      <c r="G33" s="51">
        <v>2</v>
      </c>
      <c r="H33" s="49">
        <f t="shared" si="0"/>
        <v>70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70</v>
      </c>
      <c r="O33" s="10"/>
    </row>
    <row r="34" spans="2:15" ht="39.950000000000003" customHeight="1">
      <c r="B34" s="5"/>
      <c r="C34" s="45">
        <v>23</v>
      </c>
      <c r="D34" s="50">
        <f t="shared" si="3"/>
        <v>70</v>
      </c>
      <c r="E34" s="51"/>
      <c r="F34" s="51"/>
      <c r="G34" s="51">
        <v>2</v>
      </c>
      <c r="H34" s="49">
        <f t="shared" si="0"/>
        <v>68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68</v>
      </c>
      <c r="O34" s="10"/>
    </row>
    <row r="35" spans="2:15" ht="39.950000000000003" customHeight="1">
      <c r="B35" s="5"/>
      <c r="C35" s="45">
        <v>24</v>
      </c>
      <c r="D35" s="50">
        <f t="shared" si="3"/>
        <v>68</v>
      </c>
      <c r="E35" s="51"/>
      <c r="F35" s="51"/>
      <c r="G35" s="51">
        <v>8</v>
      </c>
      <c r="H35" s="49">
        <f t="shared" si="0"/>
        <v>60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60</v>
      </c>
      <c r="O35" s="10"/>
    </row>
    <row r="36" spans="2:15" ht="39.950000000000003" customHeight="1">
      <c r="B36" s="5"/>
      <c r="C36" s="45">
        <v>25</v>
      </c>
      <c r="D36" s="50">
        <f t="shared" si="3"/>
        <v>60</v>
      </c>
      <c r="E36" s="51"/>
      <c r="F36" s="51"/>
      <c r="G36" s="51">
        <v>3</v>
      </c>
      <c r="H36" s="49">
        <f t="shared" si="0"/>
        <v>57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57</v>
      </c>
      <c r="O36" s="10"/>
    </row>
    <row r="37" spans="2:15" ht="39.950000000000003" customHeight="1">
      <c r="B37" s="5"/>
      <c r="C37" s="45">
        <v>26</v>
      </c>
      <c r="D37" s="50">
        <f t="shared" si="3"/>
        <v>57</v>
      </c>
      <c r="E37" s="51"/>
      <c r="F37" s="51"/>
      <c r="G37" s="51">
        <v>5</v>
      </c>
      <c r="H37" s="49">
        <f t="shared" si="0"/>
        <v>52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52</v>
      </c>
      <c r="O37" s="10"/>
    </row>
    <row r="38" spans="2:15" ht="39.950000000000003" customHeight="1">
      <c r="B38" s="5"/>
      <c r="C38" s="45">
        <v>27</v>
      </c>
      <c r="D38" s="50">
        <f t="shared" si="3"/>
        <v>52</v>
      </c>
      <c r="E38" s="51"/>
      <c r="F38" s="51">
        <v>40</v>
      </c>
      <c r="G38" s="51">
        <v>4</v>
      </c>
      <c r="H38" s="49">
        <f t="shared" si="0"/>
        <v>88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88</v>
      </c>
      <c r="O38" s="10"/>
    </row>
    <row r="39" spans="2:15" ht="39.950000000000003" customHeight="1">
      <c r="B39" s="5"/>
      <c r="C39" s="45">
        <v>28</v>
      </c>
      <c r="D39" s="50">
        <f t="shared" si="3"/>
        <v>88</v>
      </c>
      <c r="E39" s="51"/>
      <c r="F39" s="51"/>
      <c r="G39" s="51">
        <v>7</v>
      </c>
      <c r="H39" s="49">
        <f t="shared" si="0"/>
        <v>81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81</v>
      </c>
      <c r="O39" s="10"/>
    </row>
    <row r="40" spans="2:15" ht="39.950000000000003" customHeight="1">
      <c r="B40" s="5"/>
      <c r="C40" s="45">
        <v>29</v>
      </c>
      <c r="D40" s="50">
        <f t="shared" si="3"/>
        <v>81</v>
      </c>
      <c r="E40" s="51"/>
      <c r="F40" s="51"/>
      <c r="G40" s="51">
        <v>2</v>
      </c>
      <c r="H40" s="49">
        <f t="shared" si="0"/>
        <v>79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79</v>
      </c>
      <c r="O40" s="10"/>
    </row>
    <row r="41" spans="2:15" ht="39.950000000000003" customHeight="1">
      <c r="B41" s="5"/>
      <c r="C41" s="45">
        <v>30</v>
      </c>
      <c r="D41" s="50">
        <f t="shared" si="3"/>
        <v>79</v>
      </c>
      <c r="E41" s="51"/>
      <c r="F41" s="51"/>
      <c r="G41" s="51">
        <v>1</v>
      </c>
      <c r="H41" s="49">
        <f t="shared" si="0"/>
        <v>78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78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78</v>
      </c>
      <c r="E42" s="52"/>
      <c r="F42" s="52"/>
      <c r="G42" s="52">
        <v>3</v>
      </c>
      <c r="H42" s="49">
        <f t="shared" si="0"/>
        <v>75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75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0</v>
      </c>
      <c r="F44" s="58">
        <f>SUM($F12:$F42)</f>
        <v>40</v>
      </c>
      <c r="G44" s="59">
        <f>SUM($G12:$G42)</f>
        <v>151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3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G41" sqref="G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 xml:space="preserve">HOAGARDEN 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58</v>
      </c>
      <c r="E12" s="48"/>
      <c r="F12" s="48"/>
      <c r="G12" s="48">
        <v>9</v>
      </c>
      <c r="H12" s="49">
        <f>$D12+$E12+$F12-$G12</f>
        <v>49</v>
      </c>
      <c r="I12" s="47"/>
      <c r="J12" s="53"/>
      <c r="K12" s="48"/>
      <c r="L12" s="48"/>
      <c r="M12" s="49">
        <f>$I12+$J12-$K12-$L12</f>
        <v>0</v>
      </c>
      <c r="N12" s="54">
        <f>$H12+$M12</f>
        <v>49</v>
      </c>
      <c r="O12" s="10"/>
    </row>
    <row r="13" spans="2:15" ht="39.950000000000003" customHeight="1">
      <c r="B13" s="5"/>
      <c r="C13" s="45">
        <v>2</v>
      </c>
      <c r="D13" s="50">
        <f>$H12</f>
        <v>49</v>
      </c>
      <c r="E13" s="51"/>
      <c r="F13" s="51"/>
      <c r="G13" s="51">
        <v>1</v>
      </c>
      <c r="H13" s="49">
        <f t="shared" ref="H13:H42" si="0">$D13+$E13+$F13-$G13</f>
        <v>48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48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48</v>
      </c>
      <c r="E14" s="51"/>
      <c r="F14" s="51"/>
      <c r="G14" s="51"/>
      <c r="H14" s="49">
        <f t="shared" si="0"/>
        <v>48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48</v>
      </c>
      <c r="O14" s="10"/>
    </row>
    <row r="15" spans="2:15" ht="39.950000000000003" customHeight="1">
      <c r="B15" s="5"/>
      <c r="C15" s="45">
        <v>4</v>
      </c>
      <c r="D15" s="50">
        <f t="shared" si="3"/>
        <v>48</v>
      </c>
      <c r="E15" s="51"/>
      <c r="F15" s="51"/>
      <c r="G15" s="51"/>
      <c r="H15" s="49">
        <f t="shared" si="0"/>
        <v>48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48</v>
      </c>
      <c r="O15" s="10"/>
    </row>
    <row r="16" spans="2:15" ht="39.950000000000003" customHeight="1">
      <c r="B16" s="5"/>
      <c r="C16" s="45">
        <v>5</v>
      </c>
      <c r="D16" s="50">
        <f t="shared" si="3"/>
        <v>48</v>
      </c>
      <c r="E16" s="51">
        <v>24</v>
      </c>
      <c r="F16" s="51"/>
      <c r="G16" s="51">
        <v>10</v>
      </c>
      <c r="H16" s="49">
        <f t="shared" si="0"/>
        <v>62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62</v>
      </c>
      <c r="O16" s="10"/>
    </row>
    <row r="17" spans="2:15" ht="39.950000000000003" customHeight="1">
      <c r="B17" s="5"/>
      <c r="C17" s="45">
        <v>6</v>
      </c>
      <c r="D17" s="50">
        <f t="shared" si="3"/>
        <v>62</v>
      </c>
      <c r="E17" s="51"/>
      <c r="F17" s="51"/>
      <c r="G17" s="51">
        <v>4</v>
      </c>
      <c r="H17" s="49">
        <f t="shared" si="0"/>
        <v>58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58</v>
      </c>
      <c r="O17" s="10"/>
    </row>
    <row r="18" spans="2:15" ht="39.950000000000003" customHeight="1">
      <c r="B18" s="5"/>
      <c r="C18" s="45">
        <v>7</v>
      </c>
      <c r="D18" s="50">
        <f t="shared" si="3"/>
        <v>58</v>
      </c>
      <c r="E18" s="51"/>
      <c r="F18" s="51"/>
      <c r="G18" s="51"/>
      <c r="H18" s="49">
        <f t="shared" si="0"/>
        <v>58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58</v>
      </c>
      <c r="O18" s="10"/>
    </row>
    <row r="19" spans="2:15" ht="39.950000000000003" customHeight="1">
      <c r="B19" s="5"/>
      <c r="C19" s="45">
        <v>8</v>
      </c>
      <c r="D19" s="50">
        <f t="shared" si="3"/>
        <v>58</v>
      </c>
      <c r="E19" s="51"/>
      <c r="F19" s="51"/>
      <c r="G19" s="51"/>
      <c r="H19" s="49">
        <f t="shared" si="0"/>
        <v>58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58</v>
      </c>
      <c r="O19" s="10"/>
    </row>
    <row r="20" spans="2:15" ht="39.950000000000003" customHeight="1">
      <c r="B20" s="5"/>
      <c r="C20" s="45">
        <v>9</v>
      </c>
      <c r="D20" s="50">
        <f t="shared" si="3"/>
        <v>58</v>
      </c>
      <c r="E20" s="51"/>
      <c r="F20" s="51"/>
      <c r="G20" s="51"/>
      <c r="H20" s="49">
        <f t="shared" si="0"/>
        <v>58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58</v>
      </c>
      <c r="O20" s="10"/>
    </row>
    <row r="21" spans="2:15" ht="39.950000000000003" customHeight="1">
      <c r="B21" s="5"/>
      <c r="C21" s="45">
        <v>10</v>
      </c>
      <c r="D21" s="50">
        <f t="shared" si="3"/>
        <v>58</v>
      </c>
      <c r="E21" s="51"/>
      <c r="F21" s="51"/>
      <c r="G21" s="51"/>
      <c r="H21" s="49">
        <f t="shared" si="0"/>
        <v>58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58</v>
      </c>
      <c r="O21" s="10"/>
    </row>
    <row r="22" spans="2:15" ht="39.950000000000003" customHeight="1">
      <c r="B22" s="5"/>
      <c r="C22" s="45">
        <v>11</v>
      </c>
      <c r="D22" s="50">
        <f t="shared" si="3"/>
        <v>58</v>
      </c>
      <c r="E22" s="51"/>
      <c r="F22" s="51"/>
      <c r="G22" s="51">
        <v>6</v>
      </c>
      <c r="H22" s="49">
        <f t="shared" si="0"/>
        <v>52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52</v>
      </c>
      <c r="O22" s="10"/>
    </row>
    <row r="23" spans="2:15" ht="39.950000000000003" customHeight="1">
      <c r="B23" s="5"/>
      <c r="C23" s="45">
        <v>12</v>
      </c>
      <c r="D23" s="50">
        <f t="shared" si="3"/>
        <v>52</v>
      </c>
      <c r="E23" s="51"/>
      <c r="F23" s="51"/>
      <c r="G23" s="51">
        <v>1</v>
      </c>
      <c r="H23" s="49">
        <f t="shared" si="0"/>
        <v>51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51</v>
      </c>
      <c r="O23" s="10"/>
    </row>
    <row r="24" spans="2:15" ht="39.950000000000003" customHeight="1">
      <c r="B24" s="5"/>
      <c r="C24" s="45">
        <v>13</v>
      </c>
      <c r="D24" s="50">
        <f t="shared" si="3"/>
        <v>51</v>
      </c>
      <c r="E24" s="51"/>
      <c r="F24" s="51"/>
      <c r="G24" s="51"/>
      <c r="H24" s="49">
        <f t="shared" si="0"/>
        <v>51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51</v>
      </c>
      <c r="O24" s="10"/>
    </row>
    <row r="25" spans="2:15" ht="39.950000000000003" customHeight="1">
      <c r="B25" s="5"/>
      <c r="C25" s="45">
        <v>14</v>
      </c>
      <c r="D25" s="50">
        <f t="shared" si="3"/>
        <v>51</v>
      </c>
      <c r="E25" s="51"/>
      <c r="F25" s="51"/>
      <c r="G25" s="51"/>
      <c r="H25" s="49">
        <f t="shared" si="0"/>
        <v>51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51</v>
      </c>
      <c r="O25" s="10"/>
    </row>
    <row r="26" spans="2:15" ht="39.950000000000003" customHeight="1">
      <c r="B26" s="5"/>
      <c r="C26" s="45">
        <v>15</v>
      </c>
      <c r="D26" s="50">
        <f t="shared" si="3"/>
        <v>51</v>
      </c>
      <c r="E26" s="51"/>
      <c r="F26" s="51"/>
      <c r="G26" s="51"/>
      <c r="H26" s="49">
        <f t="shared" si="0"/>
        <v>51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51</v>
      </c>
      <c r="O26" s="10"/>
    </row>
    <row r="27" spans="2:15" ht="39.950000000000003" customHeight="1">
      <c r="B27" s="5"/>
      <c r="C27" s="45">
        <v>16</v>
      </c>
      <c r="D27" s="50">
        <f t="shared" si="3"/>
        <v>51</v>
      </c>
      <c r="E27" s="51"/>
      <c r="F27" s="51"/>
      <c r="G27" s="51">
        <v>9</v>
      </c>
      <c r="H27" s="49">
        <f t="shared" si="0"/>
        <v>42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42</v>
      </c>
      <c r="O27" s="10"/>
    </row>
    <row r="28" spans="2:15" ht="39.950000000000003" customHeight="1">
      <c r="B28" s="5"/>
      <c r="C28" s="45">
        <v>17</v>
      </c>
      <c r="D28" s="50">
        <f t="shared" si="3"/>
        <v>42</v>
      </c>
      <c r="E28" s="51"/>
      <c r="F28" s="51"/>
      <c r="G28" s="51"/>
      <c r="H28" s="49">
        <f t="shared" si="0"/>
        <v>42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42</v>
      </c>
      <c r="O28" s="10"/>
    </row>
    <row r="29" spans="2:15" ht="39.950000000000003" customHeight="1">
      <c r="B29" s="5"/>
      <c r="C29" s="45">
        <v>18</v>
      </c>
      <c r="D29" s="50">
        <f t="shared" si="3"/>
        <v>42</v>
      </c>
      <c r="E29" s="51"/>
      <c r="F29" s="51"/>
      <c r="G29" s="51"/>
      <c r="H29" s="49">
        <f t="shared" si="0"/>
        <v>42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42</v>
      </c>
      <c r="O29" s="10"/>
    </row>
    <row r="30" spans="2:15" ht="39.950000000000003" customHeight="1">
      <c r="B30" s="5"/>
      <c r="C30" s="45">
        <v>19</v>
      </c>
      <c r="D30" s="50">
        <f t="shared" si="3"/>
        <v>42</v>
      </c>
      <c r="E30" s="51"/>
      <c r="F30" s="51"/>
      <c r="G30" s="51">
        <v>4</v>
      </c>
      <c r="H30" s="49">
        <f t="shared" si="0"/>
        <v>38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38</v>
      </c>
      <c r="O30" s="10"/>
    </row>
    <row r="31" spans="2:15" ht="39.950000000000003" customHeight="1">
      <c r="B31" s="5"/>
      <c r="C31" s="45">
        <v>20</v>
      </c>
      <c r="D31" s="50">
        <f t="shared" si="3"/>
        <v>38</v>
      </c>
      <c r="E31" s="51">
        <v>24</v>
      </c>
      <c r="F31" s="51"/>
      <c r="G31" s="51"/>
      <c r="H31" s="49">
        <f t="shared" si="0"/>
        <v>62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62</v>
      </c>
      <c r="O31" s="10"/>
    </row>
    <row r="32" spans="2:15" ht="39.950000000000003" customHeight="1">
      <c r="B32" s="5"/>
      <c r="C32" s="45">
        <v>21</v>
      </c>
      <c r="D32" s="50">
        <f t="shared" si="3"/>
        <v>62</v>
      </c>
      <c r="E32" s="51"/>
      <c r="F32" s="51"/>
      <c r="G32" s="51">
        <v>8</v>
      </c>
      <c r="H32" s="49">
        <f t="shared" si="0"/>
        <v>54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54</v>
      </c>
      <c r="O32" s="10"/>
    </row>
    <row r="33" spans="2:15" ht="39.950000000000003" customHeight="1">
      <c r="B33" s="5"/>
      <c r="C33" s="45">
        <v>22</v>
      </c>
      <c r="D33" s="50">
        <f t="shared" si="3"/>
        <v>54</v>
      </c>
      <c r="E33" s="51"/>
      <c r="F33" s="51"/>
      <c r="G33" s="51">
        <v>8</v>
      </c>
      <c r="H33" s="49">
        <f t="shared" si="0"/>
        <v>46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46</v>
      </c>
      <c r="O33" s="10"/>
    </row>
    <row r="34" spans="2:15" ht="39.950000000000003" customHeight="1">
      <c r="B34" s="5"/>
      <c r="C34" s="45">
        <v>23</v>
      </c>
      <c r="D34" s="50">
        <f t="shared" si="3"/>
        <v>46</v>
      </c>
      <c r="E34" s="51"/>
      <c r="F34" s="51"/>
      <c r="G34" s="51"/>
      <c r="H34" s="49">
        <f t="shared" si="0"/>
        <v>46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46</v>
      </c>
      <c r="O34" s="10"/>
    </row>
    <row r="35" spans="2:15" ht="39.950000000000003" customHeight="1">
      <c r="B35" s="5"/>
      <c r="C35" s="45">
        <v>24</v>
      </c>
      <c r="D35" s="50">
        <f t="shared" si="3"/>
        <v>46</v>
      </c>
      <c r="E35" s="51"/>
      <c r="F35" s="51"/>
      <c r="G35" s="51">
        <v>2</v>
      </c>
      <c r="H35" s="49">
        <f t="shared" si="0"/>
        <v>44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44</v>
      </c>
      <c r="O35" s="10"/>
    </row>
    <row r="36" spans="2:15" ht="39.950000000000003" customHeight="1">
      <c r="B36" s="5"/>
      <c r="C36" s="45">
        <v>25</v>
      </c>
      <c r="D36" s="50">
        <f t="shared" si="3"/>
        <v>44</v>
      </c>
      <c r="E36" s="51"/>
      <c r="F36" s="51"/>
      <c r="G36" s="51">
        <v>1</v>
      </c>
      <c r="H36" s="49">
        <f t="shared" si="0"/>
        <v>43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43</v>
      </c>
      <c r="O36" s="10"/>
    </row>
    <row r="37" spans="2:15" ht="39.950000000000003" customHeight="1">
      <c r="B37" s="5"/>
      <c r="C37" s="45">
        <v>26</v>
      </c>
      <c r="D37" s="50">
        <f t="shared" si="3"/>
        <v>43</v>
      </c>
      <c r="E37" s="51"/>
      <c r="F37" s="51"/>
      <c r="G37" s="51">
        <v>12</v>
      </c>
      <c r="H37" s="49">
        <f t="shared" si="0"/>
        <v>31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31</v>
      </c>
      <c r="O37" s="10"/>
    </row>
    <row r="38" spans="2:15" ht="39.950000000000003" customHeight="1">
      <c r="B38" s="5"/>
      <c r="C38" s="45">
        <v>27</v>
      </c>
      <c r="D38" s="50">
        <f t="shared" si="3"/>
        <v>31</v>
      </c>
      <c r="E38" s="51"/>
      <c r="F38" s="51"/>
      <c r="G38" s="51">
        <v>4</v>
      </c>
      <c r="H38" s="49">
        <f t="shared" si="0"/>
        <v>27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27</v>
      </c>
      <c r="O38" s="10"/>
    </row>
    <row r="39" spans="2:15" ht="39.950000000000003" customHeight="1">
      <c r="B39" s="5"/>
      <c r="C39" s="45">
        <v>28</v>
      </c>
      <c r="D39" s="50">
        <f t="shared" si="3"/>
        <v>27</v>
      </c>
      <c r="E39" s="51"/>
      <c r="F39" s="51"/>
      <c r="G39" s="51">
        <v>4</v>
      </c>
      <c r="H39" s="49">
        <f t="shared" si="0"/>
        <v>23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23</v>
      </c>
      <c r="O39" s="10"/>
    </row>
    <row r="40" spans="2:15" ht="39.950000000000003" customHeight="1">
      <c r="B40" s="5"/>
      <c r="C40" s="45">
        <v>29</v>
      </c>
      <c r="D40" s="50">
        <f t="shared" si="3"/>
        <v>23</v>
      </c>
      <c r="E40" s="51"/>
      <c r="F40" s="51"/>
      <c r="G40" s="51">
        <v>12</v>
      </c>
      <c r="H40" s="49">
        <f t="shared" si="0"/>
        <v>11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11</v>
      </c>
      <c r="O40" s="10"/>
    </row>
    <row r="41" spans="2:15" ht="39.950000000000003" customHeight="1">
      <c r="B41" s="5"/>
      <c r="C41" s="45">
        <v>30</v>
      </c>
      <c r="D41" s="50">
        <f t="shared" si="3"/>
        <v>11</v>
      </c>
      <c r="E41" s="51"/>
      <c r="F41" s="51"/>
      <c r="G41" s="51">
        <v>1</v>
      </c>
      <c r="H41" s="49">
        <f t="shared" si="0"/>
        <v>10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10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10</v>
      </c>
      <c r="E42" s="52"/>
      <c r="F42" s="52"/>
      <c r="G42" s="52">
        <v>1</v>
      </c>
      <c r="H42" s="49">
        <f t="shared" si="0"/>
        <v>9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9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48</v>
      </c>
      <c r="F44" s="58">
        <f>SUM($F12:$F42)</f>
        <v>0</v>
      </c>
      <c r="G44" s="59">
        <f>SUM($G12:$G42)</f>
        <v>97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U62"/>
  <sheetViews>
    <sheetView showGridLines="0" showRowColHeaders="0" showZeros="0" showRuler="0" zoomScale="50" zoomScaleNormal="50" workbookViewId="0">
      <pane ySplit="12" topLeftCell="A33" activePane="bottomLeft" state="frozen"/>
      <selection activeCell="E15" sqref="E15"/>
      <selection pane="bottomLeft" activeCell="J39" sqref="J39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APPLE CIDER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43</v>
      </c>
      <c r="E12" s="48"/>
      <c r="F12" s="48"/>
      <c r="G12" s="48">
        <v>4</v>
      </c>
      <c r="H12" s="49">
        <f>$D12+$E12+$F12-$G12</f>
        <v>39</v>
      </c>
      <c r="I12" s="47"/>
      <c r="J12" s="53"/>
      <c r="K12" s="48"/>
      <c r="L12" s="48"/>
      <c r="M12" s="49">
        <f>$I12+$J12-$K12-$L12</f>
        <v>0</v>
      </c>
      <c r="N12" s="54">
        <f>$H12+$M12</f>
        <v>39</v>
      </c>
      <c r="O12" s="10"/>
    </row>
    <row r="13" spans="2:15" ht="39.950000000000003" customHeight="1">
      <c r="B13" s="5"/>
      <c r="C13" s="45">
        <v>2</v>
      </c>
      <c r="D13" s="50">
        <f>$H12</f>
        <v>39</v>
      </c>
      <c r="E13" s="51"/>
      <c r="F13" s="51"/>
      <c r="G13" s="51">
        <v>4</v>
      </c>
      <c r="H13" s="49">
        <f t="shared" ref="H13:H42" si="0">$D13+$E13+$F13-$G13</f>
        <v>35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35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35</v>
      </c>
      <c r="E14" s="51"/>
      <c r="F14" s="51"/>
      <c r="G14" s="51"/>
      <c r="H14" s="49">
        <f t="shared" si="0"/>
        <v>35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35</v>
      </c>
      <c r="O14" s="10"/>
    </row>
    <row r="15" spans="2:15" ht="39.950000000000003" customHeight="1">
      <c r="B15" s="5"/>
      <c r="C15" s="45">
        <v>4</v>
      </c>
      <c r="D15" s="50">
        <f t="shared" si="3"/>
        <v>35</v>
      </c>
      <c r="E15" s="51"/>
      <c r="F15" s="51"/>
      <c r="G15" s="51"/>
      <c r="H15" s="49">
        <f t="shared" si="0"/>
        <v>35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35</v>
      </c>
      <c r="O15" s="10"/>
    </row>
    <row r="16" spans="2:15" ht="39.950000000000003" customHeight="1">
      <c r="B16" s="5"/>
      <c r="C16" s="45">
        <v>5</v>
      </c>
      <c r="D16" s="50">
        <f t="shared" si="3"/>
        <v>35</v>
      </c>
      <c r="E16" s="51"/>
      <c r="F16" s="51"/>
      <c r="G16" s="51">
        <v>24</v>
      </c>
      <c r="H16" s="49">
        <f t="shared" si="0"/>
        <v>11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11</v>
      </c>
      <c r="O16" s="10"/>
    </row>
    <row r="17" spans="2:15" ht="39.950000000000003" customHeight="1">
      <c r="B17" s="5"/>
      <c r="C17" s="45">
        <v>6</v>
      </c>
      <c r="D17" s="50">
        <f t="shared" si="3"/>
        <v>11</v>
      </c>
      <c r="E17" s="51">
        <v>48</v>
      </c>
      <c r="F17" s="51"/>
      <c r="G17" s="51">
        <v>1</v>
      </c>
      <c r="H17" s="49">
        <f t="shared" si="0"/>
        <v>58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58</v>
      </c>
      <c r="O17" s="10"/>
    </row>
    <row r="18" spans="2:15" ht="39.950000000000003" customHeight="1">
      <c r="B18" s="5"/>
      <c r="C18" s="45">
        <v>7</v>
      </c>
      <c r="D18" s="50">
        <f t="shared" si="3"/>
        <v>58</v>
      </c>
      <c r="E18" s="51"/>
      <c r="F18" s="51"/>
      <c r="G18" s="51">
        <v>2</v>
      </c>
      <c r="H18" s="49">
        <f t="shared" si="0"/>
        <v>56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56</v>
      </c>
      <c r="O18" s="10"/>
    </row>
    <row r="19" spans="2:15" ht="39.950000000000003" customHeight="1">
      <c r="B19" s="5"/>
      <c r="C19" s="45">
        <v>8</v>
      </c>
      <c r="D19" s="50">
        <f t="shared" si="3"/>
        <v>56</v>
      </c>
      <c r="E19" s="51"/>
      <c r="F19" s="51"/>
      <c r="G19" s="51">
        <v>4</v>
      </c>
      <c r="H19" s="49">
        <f t="shared" si="0"/>
        <v>52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52</v>
      </c>
      <c r="O19" s="10"/>
    </row>
    <row r="20" spans="2:15" ht="39.950000000000003" customHeight="1">
      <c r="B20" s="5"/>
      <c r="C20" s="45">
        <v>9</v>
      </c>
      <c r="D20" s="50">
        <f t="shared" si="3"/>
        <v>52</v>
      </c>
      <c r="E20" s="51"/>
      <c r="F20" s="51"/>
      <c r="G20" s="51">
        <v>1</v>
      </c>
      <c r="H20" s="49">
        <f t="shared" si="0"/>
        <v>51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51</v>
      </c>
      <c r="O20" s="10"/>
    </row>
    <row r="21" spans="2:15" ht="39.950000000000003" customHeight="1">
      <c r="B21" s="5"/>
      <c r="C21" s="45">
        <v>10</v>
      </c>
      <c r="D21" s="50">
        <f t="shared" si="3"/>
        <v>51</v>
      </c>
      <c r="E21" s="51"/>
      <c r="F21" s="51"/>
      <c r="G21" s="51">
        <v>8</v>
      </c>
      <c r="H21" s="49">
        <f t="shared" si="0"/>
        <v>43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43</v>
      </c>
      <c r="O21" s="10"/>
    </row>
    <row r="22" spans="2:15" ht="39.950000000000003" customHeight="1">
      <c r="B22" s="5"/>
      <c r="C22" s="45">
        <v>11</v>
      </c>
      <c r="D22" s="50">
        <f t="shared" si="3"/>
        <v>43</v>
      </c>
      <c r="E22" s="51"/>
      <c r="F22" s="51"/>
      <c r="G22" s="51">
        <v>4</v>
      </c>
      <c r="H22" s="49">
        <f t="shared" si="0"/>
        <v>39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39</v>
      </c>
      <c r="O22" s="10"/>
    </row>
    <row r="23" spans="2:15" ht="39.950000000000003" customHeight="1">
      <c r="B23" s="5"/>
      <c r="C23" s="45">
        <v>12</v>
      </c>
      <c r="D23" s="50">
        <f t="shared" si="3"/>
        <v>39</v>
      </c>
      <c r="E23" s="51"/>
      <c r="F23" s="51"/>
      <c r="G23" s="51"/>
      <c r="H23" s="49">
        <f t="shared" si="0"/>
        <v>39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39</v>
      </c>
      <c r="O23" s="10"/>
    </row>
    <row r="24" spans="2:15" ht="39.950000000000003" customHeight="1">
      <c r="B24" s="5"/>
      <c r="C24" s="45">
        <v>13</v>
      </c>
      <c r="D24" s="50">
        <f t="shared" si="3"/>
        <v>39</v>
      </c>
      <c r="E24" s="51"/>
      <c r="F24" s="51"/>
      <c r="G24" s="51"/>
      <c r="H24" s="49">
        <f t="shared" si="0"/>
        <v>39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39</v>
      </c>
      <c r="O24" s="10"/>
    </row>
    <row r="25" spans="2:15" ht="39.950000000000003" customHeight="1">
      <c r="B25" s="5"/>
      <c r="C25" s="45">
        <v>14</v>
      </c>
      <c r="D25" s="50">
        <f t="shared" si="3"/>
        <v>39</v>
      </c>
      <c r="E25" s="51"/>
      <c r="F25" s="51"/>
      <c r="G25" s="51">
        <v>8</v>
      </c>
      <c r="H25" s="49">
        <f t="shared" si="0"/>
        <v>31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31</v>
      </c>
      <c r="O25" s="10"/>
    </row>
    <row r="26" spans="2:15" ht="39.950000000000003" customHeight="1">
      <c r="B26" s="5"/>
      <c r="C26" s="45">
        <v>15</v>
      </c>
      <c r="D26" s="50">
        <f t="shared" si="3"/>
        <v>31</v>
      </c>
      <c r="E26" s="51"/>
      <c r="F26" s="51"/>
      <c r="G26" s="51"/>
      <c r="H26" s="49">
        <f t="shared" si="0"/>
        <v>31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31</v>
      </c>
      <c r="O26" s="10"/>
    </row>
    <row r="27" spans="2:15" ht="39.950000000000003" customHeight="1">
      <c r="B27" s="5"/>
      <c r="C27" s="45">
        <v>16</v>
      </c>
      <c r="D27" s="50">
        <f t="shared" si="3"/>
        <v>31</v>
      </c>
      <c r="E27" s="51"/>
      <c r="F27" s="51"/>
      <c r="G27" s="51">
        <v>5</v>
      </c>
      <c r="H27" s="49">
        <f t="shared" si="0"/>
        <v>26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26</v>
      </c>
      <c r="O27" s="10"/>
    </row>
    <row r="28" spans="2:15" ht="39.950000000000003" customHeight="1">
      <c r="B28" s="5"/>
      <c r="C28" s="45">
        <v>17</v>
      </c>
      <c r="D28" s="50">
        <f t="shared" si="3"/>
        <v>26</v>
      </c>
      <c r="E28" s="51"/>
      <c r="F28" s="51"/>
      <c r="G28" s="51">
        <v>7</v>
      </c>
      <c r="H28" s="49">
        <f t="shared" si="0"/>
        <v>19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19</v>
      </c>
      <c r="O28" s="10"/>
    </row>
    <row r="29" spans="2:15" ht="39.950000000000003" customHeight="1">
      <c r="B29" s="5"/>
      <c r="C29" s="45">
        <v>18</v>
      </c>
      <c r="D29" s="50">
        <f t="shared" si="3"/>
        <v>19</v>
      </c>
      <c r="E29" s="51"/>
      <c r="F29" s="51"/>
      <c r="G29" s="51">
        <v>4</v>
      </c>
      <c r="H29" s="49">
        <f t="shared" si="0"/>
        <v>15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15</v>
      </c>
      <c r="O29" s="10"/>
    </row>
    <row r="30" spans="2:15" ht="39.950000000000003" customHeight="1">
      <c r="B30" s="5"/>
      <c r="C30" s="45">
        <v>19</v>
      </c>
      <c r="D30" s="50">
        <f t="shared" si="3"/>
        <v>15</v>
      </c>
      <c r="E30" s="51"/>
      <c r="F30" s="51"/>
      <c r="G30" s="51">
        <v>1</v>
      </c>
      <c r="H30" s="49">
        <f t="shared" si="0"/>
        <v>14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14</v>
      </c>
      <c r="O30" s="10"/>
    </row>
    <row r="31" spans="2:15" ht="39.950000000000003" customHeight="1">
      <c r="B31" s="5"/>
      <c r="C31" s="45">
        <v>20</v>
      </c>
      <c r="D31" s="50">
        <f t="shared" si="3"/>
        <v>14</v>
      </c>
      <c r="E31" s="51">
        <v>72</v>
      </c>
      <c r="F31" s="51"/>
      <c r="G31" s="51"/>
      <c r="H31" s="49">
        <f t="shared" si="0"/>
        <v>86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86</v>
      </c>
      <c r="O31" s="10"/>
    </row>
    <row r="32" spans="2:15" ht="39.950000000000003" customHeight="1">
      <c r="B32" s="5"/>
      <c r="C32" s="45">
        <v>21</v>
      </c>
      <c r="D32" s="50">
        <f t="shared" si="3"/>
        <v>86</v>
      </c>
      <c r="E32" s="51"/>
      <c r="F32" s="51"/>
      <c r="G32" s="51"/>
      <c r="H32" s="49">
        <f t="shared" si="0"/>
        <v>86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86</v>
      </c>
      <c r="O32" s="10"/>
    </row>
    <row r="33" spans="2:15" ht="39.950000000000003" customHeight="1">
      <c r="B33" s="5"/>
      <c r="C33" s="45">
        <v>22</v>
      </c>
      <c r="D33" s="50">
        <f t="shared" si="3"/>
        <v>86</v>
      </c>
      <c r="E33" s="51"/>
      <c r="F33" s="51"/>
      <c r="G33" s="51">
        <v>4</v>
      </c>
      <c r="H33" s="49">
        <f t="shared" si="0"/>
        <v>82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82</v>
      </c>
      <c r="O33" s="10"/>
    </row>
    <row r="34" spans="2:15" ht="39.950000000000003" customHeight="1">
      <c r="B34" s="5"/>
      <c r="C34" s="45">
        <v>23</v>
      </c>
      <c r="D34" s="50">
        <f t="shared" si="3"/>
        <v>82</v>
      </c>
      <c r="E34" s="51"/>
      <c r="F34" s="51"/>
      <c r="G34" s="51"/>
      <c r="H34" s="49">
        <f t="shared" si="0"/>
        <v>82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82</v>
      </c>
      <c r="O34" s="10"/>
    </row>
    <row r="35" spans="2:15" ht="39.950000000000003" customHeight="1">
      <c r="B35" s="5"/>
      <c r="C35" s="45">
        <v>24</v>
      </c>
      <c r="D35" s="50">
        <f t="shared" si="3"/>
        <v>82</v>
      </c>
      <c r="E35" s="51"/>
      <c r="F35" s="51"/>
      <c r="G35" s="51">
        <v>1</v>
      </c>
      <c r="H35" s="49">
        <f t="shared" si="0"/>
        <v>81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81</v>
      </c>
      <c r="O35" s="10"/>
    </row>
    <row r="36" spans="2:15" ht="39.950000000000003" customHeight="1">
      <c r="B36" s="5"/>
      <c r="C36" s="45">
        <v>25</v>
      </c>
      <c r="D36" s="50">
        <f t="shared" si="3"/>
        <v>81</v>
      </c>
      <c r="E36" s="51"/>
      <c r="F36" s="51"/>
      <c r="G36" s="51">
        <v>12</v>
      </c>
      <c r="H36" s="49">
        <f t="shared" si="0"/>
        <v>69</v>
      </c>
      <c r="I36" s="50">
        <f t="shared" si="4"/>
        <v>0</v>
      </c>
      <c r="J36" s="55">
        <v>5</v>
      </c>
      <c r="K36" s="51">
        <v>4</v>
      </c>
      <c r="L36" s="51"/>
      <c r="M36" s="49">
        <f t="shared" si="1"/>
        <v>1</v>
      </c>
      <c r="N36" s="54">
        <f t="shared" si="2"/>
        <v>70</v>
      </c>
      <c r="O36" s="10"/>
    </row>
    <row r="37" spans="2:15" ht="39.950000000000003" customHeight="1">
      <c r="B37" s="5"/>
      <c r="C37" s="45">
        <v>26</v>
      </c>
      <c r="D37" s="50">
        <f t="shared" si="3"/>
        <v>69</v>
      </c>
      <c r="E37" s="51"/>
      <c r="F37" s="51"/>
      <c r="G37" s="51">
        <v>2</v>
      </c>
      <c r="H37" s="49">
        <f t="shared" si="0"/>
        <v>67</v>
      </c>
      <c r="I37" s="50">
        <f t="shared" si="4"/>
        <v>1</v>
      </c>
      <c r="J37" s="55"/>
      <c r="K37" s="51">
        <v>1</v>
      </c>
      <c r="L37" s="51"/>
      <c r="M37" s="49">
        <f t="shared" si="1"/>
        <v>0</v>
      </c>
      <c r="N37" s="54">
        <f t="shared" si="2"/>
        <v>67</v>
      </c>
      <c r="O37" s="10"/>
    </row>
    <row r="38" spans="2:15" ht="39.950000000000003" customHeight="1">
      <c r="B38" s="5"/>
      <c r="C38" s="45">
        <v>27</v>
      </c>
      <c r="D38" s="50">
        <f t="shared" si="3"/>
        <v>67</v>
      </c>
      <c r="E38" s="51"/>
      <c r="F38" s="51"/>
      <c r="G38" s="51"/>
      <c r="H38" s="49">
        <f t="shared" si="0"/>
        <v>67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67</v>
      </c>
      <c r="O38" s="10"/>
    </row>
    <row r="39" spans="2:15" ht="39.950000000000003" customHeight="1">
      <c r="B39" s="5"/>
      <c r="C39" s="45">
        <v>28</v>
      </c>
      <c r="D39" s="50">
        <f t="shared" si="3"/>
        <v>67</v>
      </c>
      <c r="E39" s="51"/>
      <c r="F39" s="51"/>
      <c r="G39" s="51"/>
      <c r="H39" s="49">
        <f t="shared" si="0"/>
        <v>67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67</v>
      </c>
      <c r="O39" s="10"/>
    </row>
    <row r="40" spans="2:15" ht="39.950000000000003" customHeight="1">
      <c r="B40" s="5"/>
      <c r="C40" s="45">
        <v>29</v>
      </c>
      <c r="D40" s="50">
        <f t="shared" si="3"/>
        <v>67</v>
      </c>
      <c r="E40" s="51"/>
      <c r="F40" s="51"/>
      <c r="G40" s="51">
        <v>8</v>
      </c>
      <c r="H40" s="49">
        <f t="shared" si="0"/>
        <v>59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59</v>
      </c>
      <c r="O40" s="10"/>
    </row>
    <row r="41" spans="2:15" ht="39.950000000000003" customHeight="1">
      <c r="B41" s="5"/>
      <c r="C41" s="45">
        <v>30</v>
      </c>
      <c r="D41" s="50">
        <f t="shared" si="3"/>
        <v>59</v>
      </c>
      <c r="E41" s="51"/>
      <c r="F41" s="51"/>
      <c r="G41" s="51">
        <v>2</v>
      </c>
      <c r="H41" s="49">
        <f t="shared" si="0"/>
        <v>57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57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57</v>
      </c>
      <c r="E42" s="52"/>
      <c r="F42" s="52"/>
      <c r="G42" s="52"/>
      <c r="H42" s="49">
        <f t="shared" si="0"/>
        <v>57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57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120</v>
      </c>
      <c r="F44" s="58">
        <f>SUM($F12:$F42)</f>
        <v>0</v>
      </c>
      <c r="G44" s="59">
        <f>SUM($G12:$G42)</f>
        <v>106</v>
      </c>
      <c r="H44" s="22"/>
      <c r="I44" s="11"/>
      <c r="J44" s="57">
        <f>SUM($J12:$J42)</f>
        <v>5</v>
      </c>
      <c r="K44" s="58">
        <f>SUM($K12:$K42)</f>
        <v>5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62"/>
  <sheetViews>
    <sheetView showGridLines="0" showRowColHeaders="0" showZeros="0" showRuler="0" zoomScale="50" zoomScaleNormal="50" workbookViewId="0">
      <pane ySplit="12" topLeftCell="A28" activePane="bottomLeft" state="frozen"/>
      <selection activeCell="E15" sqref="E15"/>
      <selection pane="bottomLeft" activeCell="G40" sqref="G40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STRONGBOW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34</v>
      </c>
      <c r="E12" s="48"/>
      <c r="F12" s="48"/>
      <c r="G12" s="48"/>
      <c r="H12" s="49">
        <f>$D12+$E12+$F12-$G12</f>
        <v>34</v>
      </c>
      <c r="I12" s="47"/>
      <c r="J12" s="53"/>
      <c r="K12" s="48"/>
      <c r="L12" s="48"/>
      <c r="M12" s="49">
        <f>$I12+$J12-$K12-$L12</f>
        <v>0</v>
      </c>
      <c r="N12" s="54">
        <f>$H12+$M12</f>
        <v>34</v>
      </c>
      <c r="O12" s="10"/>
    </row>
    <row r="13" spans="2:15" ht="39.950000000000003" customHeight="1">
      <c r="B13" s="5"/>
      <c r="C13" s="45">
        <v>2</v>
      </c>
      <c r="D13" s="50">
        <f>$H12</f>
        <v>34</v>
      </c>
      <c r="E13" s="51"/>
      <c r="F13" s="51"/>
      <c r="G13" s="51"/>
      <c r="H13" s="49">
        <f t="shared" ref="H13:H42" si="0">$D13+$E13+$F13-$G13</f>
        <v>34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34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34</v>
      </c>
      <c r="E14" s="51"/>
      <c r="F14" s="51"/>
      <c r="G14" s="51"/>
      <c r="H14" s="49">
        <f t="shared" si="0"/>
        <v>34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34</v>
      </c>
      <c r="O14" s="10"/>
    </row>
    <row r="15" spans="2:15" ht="39.950000000000003" customHeight="1">
      <c r="B15" s="5"/>
      <c r="C15" s="45">
        <v>4</v>
      </c>
      <c r="D15" s="50">
        <f t="shared" si="3"/>
        <v>34</v>
      </c>
      <c r="E15" s="51"/>
      <c r="F15" s="51"/>
      <c r="G15" s="51"/>
      <c r="H15" s="49">
        <f t="shared" si="0"/>
        <v>34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34</v>
      </c>
      <c r="O15" s="10"/>
    </row>
    <row r="16" spans="2:15" ht="39.950000000000003" customHeight="1">
      <c r="B16" s="5"/>
      <c r="C16" s="45">
        <v>5</v>
      </c>
      <c r="D16" s="50">
        <f t="shared" si="3"/>
        <v>34</v>
      </c>
      <c r="E16" s="51"/>
      <c r="F16" s="51"/>
      <c r="G16" s="51"/>
      <c r="H16" s="49">
        <f t="shared" si="0"/>
        <v>34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34</v>
      </c>
      <c r="O16" s="10"/>
    </row>
    <row r="17" spans="2:15" ht="39.950000000000003" customHeight="1">
      <c r="B17" s="5"/>
      <c r="C17" s="45">
        <v>6</v>
      </c>
      <c r="D17" s="50">
        <f t="shared" si="3"/>
        <v>34</v>
      </c>
      <c r="E17" s="51"/>
      <c r="F17" s="51"/>
      <c r="G17" s="51"/>
      <c r="H17" s="49">
        <f t="shared" si="0"/>
        <v>34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34</v>
      </c>
      <c r="O17" s="10"/>
    </row>
    <row r="18" spans="2:15" ht="39.950000000000003" customHeight="1">
      <c r="B18" s="5"/>
      <c r="C18" s="45">
        <v>7</v>
      </c>
      <c r="D18" s="50">
        <f t="shared" si="3"/>
        <v>34</v>
      </c>
      <c r="E18" s="51"/>
      <c r="F18" s="51"/>
      <c r="G18" s="51"/>
      <c r="H18" s="49">
        <f t="shared" si="0"/>
        <v>34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34</v>
      </c>
      <c r="O18" s="10"/>
    </row>
    <row r="19" spans="2:15" ht="39.950000000000003" customHeight="1">
      <c r="B19" s="5"/>
      <c r="C19" s="45">
        <v>8</v>
      </c>
      <c r="D19" s="50">
        <f t="shared" si="3"/>
        <v>34</v>
      </c>
      <c r="E19" s="51"/>
      <c r="F19" s="51"/>
      <c r="G19" s="51"/>
      <c r="H19" s="49">
        <f t="shared" si="0"/>
        <v>34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34</v>
      </c>
      <c r="O19" s="10"/>
    </row>
    <row r="20" spans="2:15" ht="39.950000000000003" customHeight="1">
      <c r="B20" s="5"/>
      <c r="C20" s="45">
        <v>9</v>
      </c>
      <c r="D20" s="50">
        <f t="shared" si="3"/>
        <v>34</v>
      </c>
      <c r="E20" s="51"/>
      <c r="F20" s="51"/>
      <c r="G20" s="51"/>
      <c r="H20" s="49">
        <f t="shared" si="0"/>
        <v>34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34</v>
      </c>
      <c r="O20" s="10"/>
    </row>
    <row r="21" spans="2:15" ht="39.950000000000003" customHeight="1">
      <c r="B21" s="5"/>
      <c r="C21" s="45">
        <v>10</v>
      </c>
      <c r="D21" s="50">
        <f t="shared" si="3"/>
        <v>34</v>
      </c>
      <c r="E21" s="51"/>
      <c r="F21" s="51"/>
      <c r="G21" s="51">
        <v>4</v>
      </c>
      <c r="H21" s="49">
        <f t="shared" si="0"/>
        <v>30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30</v>
      </c>
      <c r="O21" s="10"/>
    </row>
    <row r="22" spans="2:15" ht="39.950000000000003" customHeight="1">
      <c r="B22" s="5"/>
      <c r="C22" s="45">
        <v>11</v>
      </c>
      <c r="D22" s="50">
        <f t="shared" si="3"/>
        <v>30</v>
      </c>
      <c r="E22" s="51"/>
      <c r="F22" s="51"/>
      <c r="G22" s="51"/>
      <c r="H22" s="49">
        <f t="shared" si="0"/>
        <v>30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30</v>
      </c>
      <c r="O22" s="10"/>
    </row>
    <row r="23" spans="2:15" ht="39.950000000000003" customHeight="1">
      <c r="B23" s="5"/>
      <c r="C23" s="45">
        <v>12</v>
      </c>
      <c r="D23" s="50">
        <f t="shared" si="3"/>
        <v>30</v>
      </c>
      <c r="E23" s="51"/>
      <c r="F23" s="51"/>
      <c r="G23" s="51">
        <v>4</v>
      </c>
      <c r="H23" s="49">
        <f t="shared" si="0"/>
        <v>26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26</v>
      </c>
      <c r="O23" s="10"/>
    </row>
    <row r="24" spans="2:15" ht="39.950000000000003" customHeight="1">
      <c r="B24" s="5"/>
      <c r="C24" s="45">
        <v>13</v>
      </c>
      <c r="D24" s="50">
        <f t="shared" si="3"/>
        <v>26</v>
      </c>
      <c r="E24" s="51"/>
      <c r="F24" s="51"/>
      <c r="G24" s="51"/>
      <c r="H24" s="49">
        <f t="shared" si="0"/>
        <v>26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26</v>
      </c>
      <c r="O24" s="10"/>
    </row>
    <row r="25" spans="2:15" ht="39.950000000000003" customHeight="1">
      <c r="B25" s="5"/>
      <c r="C25" s="45">
        <v>14</v>
      </c>
      <c r="D25" s="50">
        <f t="shared" si="3"/>
        <v>26</v>
      </c>
      <c r="E25" s="51"/>
      <c r="F25" s="51"/>
      <c r="G25" s="51"/>
      <c r="H25" s="49">
        <f t="shared" si="0"/>
        <v>26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26</v>
      </c>
      <c r="O25" s="10"/>
    </row>
    <row r="26" spans="2:15" ht="39.950000000000003" customHeight="1">
      <c r="B26" s="5"/>
      <c r="C26" s="45">
        <v>15</v>
      </c>
      <c r="D26" s="50">
        <f t="shared" si="3"/>
        <v>26</v>
      </c>
      <c r="E26" s="51"/>
      <c r="F26" s="51"/>
      <c r="G26" s="51"/>
      <c r="H26" s="49">
        <f t="shared" si="0"/>
        <v>26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26</v>
      </c>
      <c r="O26" s="10"/>
    </row>
    <row r="27" spans="2:15" ht="39.950000000000003" customHeight="1">
      <c r="B27" s="5"/>
      <c r="C27" s="45">
        <v>16</v>
      </c>
      <c r="D27" s="50">
        <f t="shared" si="3"/>
        <v>26</v>
      </c>
      <c r="E27" s="51"/>
      <c r="F27" s="51"/>
      <c r="G27" s="51">
        <v>4</v>
      </c>
      <c r="H27" s="49">
        <f t="shared" si="0"/>
        <v>22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22</v>
      </c>
      <c r="O27" s="10"/>
    </row>
    <row r="28" spans="2:15" ht="39.950000000000003" customHeight="1">
      <c r="B28" s="5"/>
      <c r="C28" s="45">
        <v>17</v>
      </c>
      <c r="D28" s="50">
        <f t="shared" si="3"/>
        <v>22</v>
      </c>
      <c r="E28" s="51"/>
      <c r="F28" s="51"/>
      <c r="G28" s="51"/>
      <c r="H28" s="49">
        <f t="shared" si="0"/>
        <v>22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22</v>
      </c>
      <c r="O28" s="10"/>
    </row>
    <row r="29" spans="2:15" ht="39.950000000000003" customHeight="1">
      <c r="B29" s="5"/>
      <c r="C29" s="45">
        <v>18</v>
      </c>
      <c r="D29" s="50">
        <f t="shared" si="3"/>
        <v>22</v>
      </c>
      <c r="E29" s="51"/>
      <c r="F29" s="51"/>
      <c r="G29" s="51"/>
      <c r="H29" s="49">
        <f t="shared" si="0"/>
        <v>22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22</v>
      </c>
      <c r="O29" s="10"/>
    </row>
    <row r="30" spans="2:15" ht="39.950000000000003" customHeight="1">
      <c r="B30" s="5"/>
      <c r="C30" s="45">
        <v>19</v>
      </c>
      <c r="D30" s="50">
        <f t="shared" si="3"/>
        <v>22</v>
      </c>
      <c r="E30" s="51">
        <v>24</v>
      </c>
      <c r="F30" s="51"/>
      <c r="G30" s="51"/>
      <c r="H30" s="49">
        <f t="shared" si="0"/>
        <v>46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46</v>
      </c>
      <c r="O30" s="10"/>
    </row>
    <row r="31" spans="2:15" ht="39.950000000000003" customHeight="1">
      <c r="B31" s="5"/>
      <c r="C31" s="45">
        <v>20</v>
      </c>
      <c r="D31" s="50">
        <f t="shared" si="3"/>
        <v>46</v>
      </c>
      <c r="E31" s="51"/>
      <c r="F31" s="51"/>
      <c r="G31" s="51"/>
      <c r="H31" s="49">
        <f t="shared" si="0"/>
        <v>46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46</v>
      </c>
      <c r="O31" s="10"/>
    </row>
    <row r="32" spans="2:15" ht="39.950000000000003" customHeight="1">
      <c r="B32" s="5"/>
      <c r="C32" s="45">
        <v>21</v>
      </c>
      <c r="D32" s="50">
        <f t="shared" si="3"/>
        <v>46</v>
      </c>
      <c r="E32" s="51"/>
      <c r="F32" s="51"/>
      <c r="G32" s="51"/>
      <c r="H32" s="49">
        <f t="shared" si="0"/>
        <v>46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46</v>
      </c>
      <c r="O32" s="10"/>
    </row>
    <row r="33" spans="2:15" ht="39.950000000000003" customHeight="1">
      <c r="B33" s="5"/>
      <c r="C33" s="45">
        <v>22</v>
      </c>
      <c r="D33" s="50">
        <f t="shared" si="3"/>
        <v>46</v>
      </c>
      <c r="E33" s="51"/>
      <c r="F33" s="51"/>
      <c r="G33" s="51"/>
      <c r="H33" s="49">
        <f t="shared" si="0"/>
        <v>46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46</v>
      </c>
      <c r="O33" s="10"/>
    </row>
    <row r="34" spans="2:15" ht="39.950000000000003" customHeight="1">
      <c r="B34" s="5"/>
      <c r="C34" s="45">
        <v>23</v>
      </c>
      <c r="D34" s="50">
        <f t="shared" si="3"/>
        <v>46</v>
      </c>
      <c r="E34" s="51"/>
      <c r="F34" s="51"/>
      <c r="G34" s="51">
        <v>4</v>
      </c>
      <c r="H34" s="49">
        <f t="shared" si="0"/>
        <v>42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42</v>
      </c>
      <c r="O34" s="10"/>
    </row>
    <row r="35" spans="2:15" ht="39.950000000000003" customHeight="1">
      <c r="B35" s="5"/>
      <c r="C35" s="45">
        <v>24</v>
      </c>
      <c r="D35" s="50">
        <f t="shared" si="3"/>
        <v>42</v>
      </c>
      <c r="E35" s="51"/>
      <c r="F35" s="51"/>
      <c r="G35" s="51"/>
      <c r="H35" s="49">
        <f t="shared" si="0"/>
        <v>42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42</v>
      </c>
      <c r="O35" s="10"/>
    </row>
    <row r="36" spans="2:15" ht="39.950000000000003" customHeight="1">
      <c r="B36" s="5"/>
      <c r="C36" s="45">
        <v>25</v>
      </c>
      <c r="D36" s="50">
        <f t="shared" si="3"/>
        <v>42</v>
      </c>
      <c r="E36" s="51"/>
      <c r="F36" s="51"/>
      <c r="G36" s="51">
        <v>4</v>
      </c>
      <c r="H36" s="49">
        <f t="shared" si="0"/>
        <v>38</v>
      </c>
      <c r="I36" s="50">
        <f t="shared" si="4"/>
        <v>0</v>
      </c>
      <c r="J36" s="55">
        <v>5</v>
      </c>
      <c r="K36" s="51">
        <v>4</v>
      </c>
      <c r="L36" s="51"/>
      <c r="M36" s="49">
        <f t="shared" si="1"/>
        <v>1</v>
      </c>
      <c r="N36" s="54">
        <f t="shared" si="2"/>
        <v>39</v>
      </c>
      <c r="O36" s="10"/>
    </row>
    <row r="37" spans="2:15" ht="39.950000000000003" customHeight="1">
      <c r="B37" s="5"/>
      <c r="C37" s="45">
        <v>26</v>
      </c>
      <c r="D37" s="50">
        <f t="shared" si="3"/>
        <v>38</v>
      </c>
      <c r="E37" s="51"/>
      <c r="F37" s="51"/>
      <c r="G37" s="51"/>
      <c r="H37" s="49">
        <f t="shared" si="0"/>
        <v>38</v>
      </c>
      <c r="I37" s="50">
        <f t="shared" si="4"/>
        <v>1</v>
      </c>
      <c r="J37" s="55"/>
      <c r="K37" s="51">
        <v>1</v>
      </c>
      <c r="L37" s="51"/>
      <c r="M37" s="49">
        <f t="shared" si="1"/>
        <v>0</v>
      </c>
      <c r="N37" s="54">
        <f t="shared" si="2"/>
        <v>38</v>
      </c>
      <c r="O37" s="10"/>
    </row>
    <row r="38" spans="2:15" ht="39.950000000000003" customHeight="1">
      <c r="B38" s="5"/>
      <c r="C38" s="45">
        <v>27</v>
      </c>
      <c r="D38" s="50">
        <f t="shared" si="3"/>
        <v>38</v>
      </c>
      <c r="E38" s="51"/>
      <c r="F38" s="51"/>
      <c r="G38" s="51"/>
      <c r="H38" s="49">
        <f t="shared" si="0"/>
        <v>38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38</v>
      </c>
      <c r="O38" s="10"/>
    </row>
    <row r="39" spans="2:15" ht="39.950000000000003" customHeight="1">
      <c r="B39" s="5"/>
      <c r="C39" s="45">
        <v>28</v>
      </c>
      <c r="D39" s="50">
        <f t="shared" si="3"/>
        <v>38</v>
      </c>
      <c r="E39" s="51"/>
      <c r="F39" s="51"/>
      <c r="G39" s="51"/>
      <c r="H39" s="49">
        <f t="shared" si="0"/>
        <v>38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38</v>
      </c>
      <c r="O39" s="10"/>
    </row>
    <row r="40" spans="2:15" ht="39.950000000000003" customHeight="1">
      <c r="B40" s="5"/>
      <c r="C40" s="45">
        <v>29</v>
      </c>
      <c r="D40" s="50">
        <f t="shared" si="3"/>
        <v>38</v>
      </c>
      <c r="E40" s="51"/>
      <c r="F40" s="51"/>
      <c r="G40" s="51"/>
      <c r="H40" s="49">
        <f t="shared" si="0"/>
        <v>38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38</v>
      </c>
      <c r="O40" s="10"/>
    </row>
    <row r="41" spans="2:15" ht="39.950000000000003" customHeight="1">
      <c r="B41" s="5"/>
      <c r="C41" s="45">
        <v>30</v>
      </c>
      <c r="D41" s="50">
        <f t="shared" si="3"/>
        <v>38</v>
      </c>
      <c r="E41" s="51"/>
      <c r="F41" s="51"/>
      <c r="G41" s="51"/>
      <c r="H41" s="49">
        <f t="shared" si="0"/>
        <v>38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38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38</v>
      </c>
      <c r="E42" s="52"/>
      <c r="F42" s="52"/>
      <c r="G42" s="52"/>
      <c r="H42" s="49">
        <f t="shared" si="0"/>
        <v>38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38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20</v>
      </c>
      <c r="H44" s="22"/>
      <c r="I44" s="11"/>
      <c r="J44" s="57">
        <f>SUM($J12:$J42)</f>
        <v>5</v>
      </c>
      <c r="K44" s="58">
        <f>SUM($K12:$K42)</f>
        <v>5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7" tint="-0.499984740745262"/>
    <pageSetUpPr fitToPage="1"/>
  </sheetPr>
  <dimension ref="A1:U62"/>
  <sheetViews>
    <sheetView showGridLines="0" showRowColHeaders="0" showZeros="0" showRuler="0" zoomScale="50" zoomScaleNormal="50" workbookViewId="0">
      <pane ySplit="12" topLeftCell="A34" activePane="bottomLeft" state="frozen"/>
      <selection activeCell="E15" sqref="E15"/>
      <selection pane="bottomLeft" activeCell="L41" sqref="L41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PAULANAR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>
        <v>29</v>
      </c>
      <c r="E12" s="48"/>
      <c r="F12" s="48"/>
      <c r="G12" s="48">
        <v>2</v>
      </c>
      <c r="H12" s="49">
        <f>$D12+$E12+$F12-$G12</f>
        <v>27</v>
      </c>
      <c r="I12" s="47"/>
      <c r="J12" s="53"/>
      <c r="K12" s="48"/>
      <c r="L12" s="48"/>
      <c r="M12" s="49">
        <f>$I12+$J12-$K12-$L12</f>
        <v>0</v>
      </c>
      <c r="N12" s="54">
        <f>$H12+$M12</f>
        <v>27</v>
      </c>
      <c r="O12" s="10"/>
    </row>
    <row r="13" spans="2:15" ht="39.950000000000003" customHeight="1">
      <c r="B13" s="5"/>
      <c r="C13" s="45">
        <v>2</v>
      </c>
      <c r="D13" s="50">
        <f>$H12</f>
        <v>27</v>
      </c>
      <c r="E13" s="51"/>
      <c r="F13" s="51"/>
      <c r="G13" s="51"/>
      <c r="H13" s="49">
        <f t="shared" ref="H13:H42" si="0">$D13+$E13+$F13-$G13</f>
        <v>27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27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27</v>
      </c>
      <c r="E14" s="51"/>
      <c r="F14" s="51"/>
      <c r="G14" s="51"/>
      <c r="H14" s="49">
        <f t="shared" si="0"/>
        <v>27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27</v>
      </c>
      <c r="O14" s="10"/>
    </row>
    <row r="15" spans="2:15" ht="39.950000000000003" customHeight="1">
      <c r="B15" s="5"/>
      <c r="C15" s="45">
        <v>4</v>
      </c>
      <c r="D15" s="50">
        <f t="shared" si="3"/>
        <v>27</v>
      </c>
      <c r="E15" s="51"/>
      <c r="F15" s="51"/>
      <c r="G15" s="51"/>
      <c r="H15" s="49">
        <f t="shared" si="0"/>
        <v>27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27</v>
      </c>
      <c r="O15" s="10"/>
    </row>
    <row r="16" spans="2:15" ht="39.950000000000003" customHeight="1">
      <c r="B16" s="5"/>
      <c r="C16" s="45">
        <v>5</v>
      </c>
      <c r="D16" s="50">
        <f t="shared" si="3"/>
        <v>27</v>
      </c>
      <c r="E16" s="51">
        <v>24</v>
      </c>
      <c r="F16" s="51"/>
      <c r="G16" s="51"/>
      <c r="H16" s="49">
        <f t="shared" si="0"/>
        <v>51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51</v>
      </c>
      <c r="O16" s="10"/>
    </row>
    <row r="17" spans="2:15" ht="39.950000000000003" customHeight="1">
      <c r="B17" s="5"/>
      <c r="C17" s="45">
        <v>6</v>
      </c>
      <c r="D17" s="50">
        <f t="shared" si="3"/>
        <v>51</v>
      </c>
      <c r="E17" s="51"/>
      <c r="F17" s="51"/>
      <c r="G17" s="51"/>
      <c r="H17" s="49">
        <f t="shared" si="0"/>
        <v>51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51</v>
      </c>
      <c r="O17" s="10"/>
    </row>
    <row r="18" spans="2:15" ht="39.950000000000003" customHeight="1">
      <c r="B18" s="5"/>
      <c r="C18" s="45">
        <v>7</v>
      </c>
      <c r="D18" s="50">
        <f t="shared" si="3"/>
        <v>51</v>
      </c>
      <c r="E18" s="51"/>
      <c r="F18" s="51"/>
      <c r="G18" s="51"/>
      <c r="H18" s="49">
        <f t="shared" si="0"/>
        <v>51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51</v>
      </c>
      <c r="O18" s="10"/>
    </row>
    <row r="19" spans="2:15" ht="39.950000000000003" customHeight="1">
      <c r="B19" s="5"/>
      <c r="C19" s="45">
        <v>8</v>
      </c>
      <c r="D19" s="50">
        <f t="shared" si="3"/>
        <v>51</v>
      </c>
      <c r="E19" s="51"/>
      <c r="F19" s="51"/>
      <c r="G19" s="51"/>
      <c r="H19" s="49">
        <f t="shared" si="0"/>
        <v>51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51</v>
      </c>
      <c r="O19" s="10"/>
    </row>
    <row r="20" spans="2:15" ht="39.950000000000003" customHeight="1">
      <c r="B20" s="5"/>
      <c r="C20" s="45">
        <v>9</v>
      </c>
      <c r="D20" s="50">
        <f t="shared" si="3"/>
        <v>51</v>
      </c>
      <c r="E20" s="51"/>
      <c r="F20" s="51"/>
      <c r="G20" s="51"/>
      <c r="H20" s="49">
        <f t="shared" si="0"/>
        <v>51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51</v>
      </c>
      <c r="O20" s="10"/>
    </row>
    <row r="21" spans="2:15" ht="39.950000000000003" customHeight="1">
      <c r="B21" s="5"/>
      <c r="C21" s="45">
        <v>10</v>
      </c>
      <c r="D21" s="50">
        <f t="shared" si="3"/>
        <v>51</v>
      </c>
      <c r="E21" s="51"/>
      <c r="F21" s="51"/>
      <c r="G21" s="51">
        <v>24</v>
      </c>
      <c r="H21" s="49">
        <f t="shared" si="0"/>
        <v>27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27</v>
      </c>
      <c r="O21" s="10"/>
    </row>
    <row r="22" spans="2:15" ht="39.950000000000003" customHeight="1">
      <c r="B22" s="5"/>
      <c r="C22" s="45">
        <v>11</v>
      </c>
      <c r="D22" s="50">
        <f t="shared" si="3"/>
        <v>27</v>
      </c>
      <c r="E22" s="51"/>
      <c r="F22" s="51"/>
      <c r="G22" s="51"/>
      <c r="H22" s="49">
        <f t="shared" si="0"/>
        <v>27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27</v>
      </c>
      <c r="O22" s="10"/>
    </row>
    <row r="23" spans="2:15" ht="39.950000000000003" customHeight="1">
      <c r="B23" s="5"/>
      <c r="C23" s="45">
        <v>12</v>
      </c>
      <c r="D23" s="50">
        <f t="shared" si="3"/>
        <v>27</v>
      </c>
      <c r="E23" s="51"/>
      <c r="F23" s="51"/>
      <c r="G23" s="51"/>
      <c r="H23" s="49">
        <f t="shared" si="0"/>
        <v>27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27</v>
      </c>
      <c r="O23" s="10"/>
    </row>
    <row r="24" spans="2:15" ht="39.950000000000003" customHeight="1">
      <c r="B24" s="5"/>
      <c r="C24" s="45">
        <v>13</v>
      </c>
      <c r="D24" s="50">
        <f t="shared" si="3"/>
        <v>27</v>
      </c>
      <c r="E24" s="51"/>
      <c r="F24" s="51"/>
      <c r="G24" s="51"/>
      <c r="H24" s="49">
        <f t="shared" si="0"/>
        <v>27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27</v>
      </c>
      <c r="O24" s="10"/>
    </row>
    <row r="25" spans="2:15" ht="39.950000000000003" customHeight="1">
      <c r="B25" s="5"/>
      <c r="C25" s="45">
        <v>14</v>
      </c>
      <c r="D25" s="50">
        <f t="shared" si="3"/>
        <v>27</v>
      </c>
      <c r="E25" s="51"/>
      <c r="F25" s="51"/>
      <c r="G25" s="51"/>
      <c r="H25" s="49">
        <f t="shared" si="0"/>
        <v>27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27</v>
      </c>
      <c r="O25" s="10"/>
    </row>
    <row r="26" spans="2:15" ht="39.950000000000003" customHeight="1">
      <c r="B26" s="5"/>
      <c r="C26" s="45">
        <v>15</v>
      </c>
      <c r="D26" s="50">
        <f t="shared" si="3"/>
        <v>27</v>
      </c>
      <c r="E26" s="51"/>
      <c r="F26" s="51"/>
      <c r="G26" s="51"/>
      <c r="H26" s="49">
        <f t="shared" si="0"/>
        <v>27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27</v>
      </c>
      <c r="O26" s="10"/>
    </row>
    <row r="27" spans="2:15" ht="39.950000000000003" customHeight="1">
      <c r="B27" s="5"/>
      <c r="C27" s="45">
        <v>16</v>
      </c>
      <c r="D27" s="50">
        <f t="shared" si="3"/>
        <v>27</v>
      </c>
      <c r="E27" s="51"/>
      <c r="F27" s="51"/>
      <c r="G27" s="51">
        <v>2</v>
      </c>
      <c r="H27" s="49">
        <f t="shared" si="0"/>
        <v>25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25</v>
      </c>
      <c r="O27" s="10"/>
    </row>
    <row r="28" spans="2:15" ht="39.950000000000003" customHeight="1">
      <c r="B28" s="5"/>
      <c r="C28" s="45">
        <v>17</v>
      </c>
      <c r="D28" s="50">
        <f t="shared" si="3"/>
        <v>25</v>
      </c>
      <c r="E28" s="51"/>
      <c r="F28" s="51"/>
      <c r="G28" s="51">
        <v>4</v>
      </c>
      <c r="H28" s="49">
        <f t="shared" si="0"/>
        <v>21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21</v>
      </c>
      <c r="O28" s="10"/>
    </row>
    <row r="29" spans="2:15" ht="39.950000000000003" customHeight="1">
      <c r="B29" s="5"/>
      <c r="C29" s="45">
        <v>18</v>
      </c>
      <c r="D29" s="50">
        <f t="shared" si="3"/>
        <v>21</v>
      </c>
      <c r="E29" s="51"/>
      <c r="F29" s="51"/>
      <c r="G29" s="51">
        <v>1</v>
      </c>
      <c r="H29" s="49">
        <f t="shared" si="0"/>
        <v>20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20</v>
      </c>
      <c r="O29" s="10"/>
    </row>
    <row r="30" spans="2:15" ht="39.950000000000003" customHeight="1">
      <c r="B30" s="5"/>
      <c r="C30" s="45">
        <v>19</v>
      </c>
      <c r="D30" s="50">
        <f t="shared" si="3"/>
        <v>20</v>
      </c>
      <c r="E30" s="51"/>
      <c r="F30" s="51"/>
      <c r="G30" s="51">
        <v>1</v>
      </c>
      <c r="H30" s="49">
        <f t="shared" si="0"/>
        <v>19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19</v>
      </c>
      <c r="O30" s="10"/>
    </row>
    <row r="31" spans="2:15" ht="39.950000000000003" customHeight="1">
      <c r="B31" s="5"/>
      <c r="C31" s="45">
        <v>20</v>
      </c>
      <c r="D31" s="50">
        <f t="shared" si="3"/>
        <v>19</v>
      </c>
      <c r="E31" s="51"/>
      <c r="F31" s="51"/>
      <c r="G31" s="51">
        <v>1</v>
      </c>
      <c r="H31" s="49">
        <f t="shared" si="0"/>
        <v>18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18</v>
      </c>
      <c r="O31" s="10"/>
    </row>
    <row r="32" spans="2:15" ht="39.950000000000003" customHeight="1">
      <c r="B32" s="5"/>
      <c r="C32" s="45">
        <v>21</v>
      </c>
      <c r="D32" s="50">
        <f t="shared" si="3"/>
        <v>18</v>
      </c>
      <c r="E32" s="51"/>
      <c r="F32" s="51"/>
      <c r="G32" s="51"/>
      <c r="H32" s="49">
        <f t="shared" si="0"/>
        <v>18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18</v>
      </c>
      <c r="O32" s="10"/>
    </row>
    <row r="33" spans="2:15" ht="39.950000000000003" customHeight="1">
      <c r="B33" s="5"/>
      <c r="C33" s="45">
        <v>22</v>
      </c>
      <c r="D33" s="50">
        <f t="shared" si="3"/>
        <v>18</v>
      </c>
      <c r="E33" s="51"/>
      <c r="F33" s="51"/>
      <c r="G33" s="51"/>
      <c r="H33" s="49">
        <f t="shared" si="0"/>
        <v>18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18</v>
      </c>
      <c r="O33" s="10"/>
    </row>
    <row r="34" spans="2:15" ht="39.950000000000003" customHeight="1">
      <c r="B34" s="5"/>
      <c r="C34" s="45">
        <v>23</v>
      </c>
      <c r="D34" s="50">
        <f t="shared" si="3"/>
        <v>18</v>
      </c>
      <c r="E34" s="51"/>
      <c r="F34" s="51"/>
      <c r="G34" s="51"/>
      <c r="H34" s="49">
        <f t="shared" si="0"/>
        <v>18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18</v>
      </c>
      <c r="O34" s="10"/>
    </row>
    <row r="35" spans="2:15" ht="39.950000000000003" customHeight="1">
      <c r="B35" s="5"/>
      <c r="C35" s="45">
        <v>24</v>
      </c>
      <c r="D35" s="50">
        <f t="shared" si="3"/>
        <v>18</v>
      </c>
      <c r="E35" s="51"/>
      <c r="F35" s="51"/>
      <c r="G35" s="51"/>
      <c r="H35" s="49">
        <f t="shared" si="0"/>
        <v>18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18</v>
      </c>
      <c r="O35" s="10"/>
    </row>
    <row r="36" spans="2:15" ht="39.950000000000003" customHeight="1">
      <c r="B36" s="5"/>
      <c r="C36" s="45">
        <v>25</v>
      </c>
      <c r="D36" s="50">
        <f t="shared" si="3"/>
        <v>18</v>
      </c>
      <c r="E36" s="51"/>
      <c r="F36" s="51"/>
      <c r="G36" s="51">
        <v>4</v>
      </c>
      <c r="H36" s="49">
        <f t="shared" si="0"/>
        <v>14</v>
      </c>
      <c r="I36" s="50">
        <f t="shared" si="4"/>
        <v>0</v>
      </c>
      <c r="J36" s="55">
        <v>8</v>
      </c>
      <c r="K36" s="51">
        <v>4</v>
      </c>
      <c r="L36" s="51"/>
      <c r="M36" s="49">
        <f t="shared" si="1"/>
        <v>4</v>
      </c>
      <c r="N36" s="54">
        <f t="shared" si="2"/>
        <v>18</v>
      </c>
      <c r="O36" s="10"/>
    </row>
    <row r="37" spans="2:15" ht="39.950000000000003" customHeight="1">
      <c r="B37" s="5"/>
      <c r="C37" s="45">
        <v>26</v>
      </c>
      <c r="D37" s="50">
        <f t="shared" si="3"/>
        <v>14</v>
      </c>
      <c r="E37" s="51"/>
      <c r="F37" s="51"/>
      <c r="G37" s="51"/>
      <c r="H37" s="49">
        <f t="shared" si="0"/>
        <v>14</v>
      </c>
      <c r="I37" s="50">
        <f t="shared" si="4"/>
        <v>4</v>
      </c>
      <c r="J37" s="55"/>
      <c r="K37" s="51">
        <v>4</v>
      </c>
      <c r="L37" s="51"/>
      <c r="M37" s="49">
        <f t="shared" si="1"/>
        <v>0</v>
      </c>
      <c r="N37" s="54">
        <f t="shared" si="2"/>
        <v>14</v>
      </c>
      <c r="O37" s="10"/>
    </row>
    <row r="38" spans="2:15" ht="39.950000000000003" customHeight="1">
      <c r="B38" s="5"/>
      <c r="C38" s="45">
        <v>27</v>
      </c>
      <c r="D38" s="50">
        <f t="shared" si="3"/>
        <v>14</v>
      </c>
      <c r="E38" s="51"/>
      <c r="F38" s="51"/>
      <c r="G38" s="51"/>
      <c r="H38" s="49">
        <f t="shared" si="0"/>
        <v>14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14</v>
      </c>
      <c r="O38" s="10"/>
    </row>
    <row r="39" spans="2:15" ht="39.950000000000003" customHeight="1">
      <c r="B39" s="5"/>
      <c r="C39" s="45">
        <v>28</v>
      </c>
      <c r="D39" s="50">
        <f t="shared" si="3"/>
        <v>14</v>
      </c>
      <c r="E39" s="51"/>
      <c r="F39" s="51"/>
      <c r="G39" s="51">
        <v>4</v>
      </c>
      <c r="H39" s="49">
        <f t="shared" si="0"/>
        <v>10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10</v>
      </c>
      <c r="O39" s="10"/>
    </row>
    <row r="40" spans="2:15" ht="39.950000000000003" customHeight="1">
      <c r="B40" s="5"/>
      <c r="C40" s="45">
        <v>29</v>
      </c>
      <c r="D40" s="50">
        <f t="shared" si="3"/>
        <v>10</v>
      </c>
      <c r="E40" s="51"/>
      <c r="F40" s="51"/>
      <c r="G40" s="51"/>
      <c r="H40" s="49">
        <f t="shared" si="0"/>
        <v>10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10</v>
      </c>
      <c r="O40" s="10"/>
    </row>
    <row r="41" spans="2:15" ht="39.950000000000003" customHeight="1">
      <c r="B41" s="5"/>
      <c r="C41" s="45">
        <v>30</v>
      </c>
      <c r="D41" s="50">
        <f t="shared" si="3"/>
        <v>10</v>
      </c>
      <c r="E41" s="51"/>
      <c r="F41" s="51"/>
      <c r="G41" s="51">
        <v>4</v>
      </c>
      <c r="H41" s="49">
        <f t="shared" si="0"/>
        <v>6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6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6</v>
      </c>
      <c r="E42" s="52"/>
      <c r="F42" s="52"/>
      <c r="G42" s="52"/>
      <c r="H42" s="49">
        <f t="shared" si="0"/>
        <v>6</v>
      </c>
      <c r="I42" s="50">
        <f t="shared" si="4"/>
        <v>0</v>
      </c>
      <c r="J42" s="56"/>
      <c r="K42" s="52"/>
      <c r="L42" s="52"/>
      <c r="M42" s="49">
        <f t="shared" si="1"/>
        <v>0</v>
      </c>
      <c r="N42" s="54">
        <f t="shared" si="2"/>
        <v>6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47</v>
      </c>
      <c r="H44" s="22"/>
      <c r="I44" s="11"/>
      <c r="J44" s="57">
        <f>SUM($J12:$J42)</f>
        <v>8</v>
      </c>
      <c r="K44" s="58">
        <f>SUM($K12:$K42)</f>
        <v>8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0" r:id="rId1"/>
  <headerFooter>
    <oddFooter>&amp;L&amp;"Arial,Regular"&amp;12Copyright © 2010 by Oracle Symphony Sdn Bhd&amp;R&amp;"Arial,Bold"&amp;12FORM BB03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  <outlinePr showOutlineSymbols="0"/>
    <pageSetUpPr fitToPage="1"/>
  </sheetPr>
  <dimension ref="A1:U62"/>
  <sheetViews>
    <sheetView showGridLines="0" showRowColHeaders="0" showRuler="0" showOutlineSymbols="0" zoomScale="52" zoomScaleNormal="52" zoomScaleSheetLayoutView="50" workbookViewId="0">
      <pane ySplit="12" topLeftCell="A34" activePane="bottomLeft" state="frozen"/>
      <selection activeCell="E15" sqref="E15"/>
      <selection pane="bottomLeft" activeCell="E37" sqref="E37"/>
    </sheetView>
  </sheetViews>
  <sheetFormatPr defaultColWidth="0" defaultRowHeight="0" customHeight="1" zeroHeight="1"/>
  <cols>
    <col min="1" max="1" width="5.7109375" style="1" customWidth="1"/>
    <col min="2" max="2" width="0.85546875" style="1" customWidth="1"/>
    <col min="3" max="14" width="15.7109375" style="1" customWidth="1"/>
    <col min="15" max="15" width="0.85546875" style="1" customWidth="1"/>
    <col min="16" max="16" width="5.7109375" style="1" customWidth="1"/>
    <col min="17" max="21" width="0" style="1" hidden="1" customWidth="1"/>
    <col min="22" max="16384" width="20.7109375" style="1" hidden="1"/>
  </cols>
  <sheetData>
    <row r="1" spans="2:15" ht="24.95" customHeight="1" thickBot="1"/>
    <row r="2" spans="2:15" ht="5.0999999999999996" customHeight="1" thickBot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60" customHeight="1" thickBot="1">
      <c r="B3" s="5"/>
      <c r="C3" s="6"/>
      <c r="D3" s="7" t="s">
        <v>0</v>
      </c>
      <c r="E3" s="8"/>
      <c r="F3" s="8"/>
      <c r="G3" s="8"/>
      <c r="H3" s="8"/>
      <c r="I3" s="8"/>
      <c r="J3" s="8"/>
      <c r="K3" s="8"/>
      <c r="L3" s="8"/>
      <c r="M3" s="8"/>
      <c r="N3" s="9"/>
      <c r="O3" s="10"/>
    </row>
    <row r="4" spans="2:15" ht="5.0999999999999996" customHeight="1">
      <c r="B4" s="5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0"/>
    </row>
    <row r="5" spans="2:15" s="15" customFormat="1" ht="35.1" customHeight="1">
      <c r="B5" s="12"/>
      <c r="C5" s="13" t="s">
        <v>1</v>
      </c>
      <c r="D5" s="156" t="str">
        <f ca="1">GUINNESS!$D$5</f>
        <v>KDA</v>
      </c>
      <c r="E5" s="156"/>
      <c r="F5" s="31"/>
      <c r="G5" s="31" t="s">
        <v>2</v>
      </c>
      <c r="H5" s="156" t="str">
        <f ca="1">GUINNESS!$H$5</f>
        <v>MAY  2014</v>
      </c>
      <c r="I5" s="156"/>
      <c r="J5" s="13"/>
      <c r="K5" s="32" t="s">
        <v>3</v>
      </c>
      <c r="L5" s="156" t="str">
        <f ca="1">MID(CELL("FILENAME",$A$1),FIND("]",CELL("FILENAME",$A$1))+1,256)</f>
        <v>KIRIN ICHIBAN</v>
      </c>
      <c r="M5" s="156"/>
      <c r="N5" s="156"/>
      <c r="O5" s="14"/>
    </row>
    <row r="6" spans="2:15" ht="5.0999999999999996" customHeight="1" thickBot="1">
      <c r="B6" s="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0"/>
    </row>
    <row r="7" spans="2:15" ht="30" hidden="1" customHeight="1" thickBot="1">
      <c r="B7" s="5"/>
      <c r="C7" s="69" t="s">
        <v>28</v>
      </c>
      <c r="D7" s="70" t="s">
        <v>29</v>
      </c>
      <c r="E7" s="70" t="s">
        <v>30</v>
      </c>
      <c r="F7" s="70" t="s">
        <v>31</v>
      </c>
      <c r="G7" s="70" t="s">
        <v>32</v>
      </c>
      <c r="H7" s="70" t="s">
        <v>33</v>
      </c>
      <c r="I7" s="70" t="s">
        <v>34</v>
      </c>
      <c r="J7" s="70" t="s">
        <v>35</v>
      </c>
      <c r="K7" s="70" t="s">
        <v>36</v>
      </c>
      <c r="L7" s="70" t="s">
        <v>37</v>
      </c>
      <c r="M7" s="70" t="s">
        <v>38</v>
      </c>
      <c r="N7" s="71" t="s">
        <v>39</v>
      </c>
      <c r="O7" s="10"/>
    </row>
    <row r="8" spans="2:15" ht="30" customHeight="1" thickBot="1">
      <c r="B8" s="5"/>
      <c r="C8" s="17"/>
      <c r="D8" s="65" t="s">
        <v>4</v>
      </c>
      <c r="E8" s="66"/>
      <c r="F8" s="66"/>
      <c r="G8" s="66"/>
      <c r="H8" s="67"/>
      <c r="I8" s="68" t="s">
        <v>5</v>
      </c>
      <c r="J8" s="66"/>
      <c r="K8" s="66"/>
      <c r="L8" s="66"/>
      <c r="M8" s="67"/>
      <c r="N8" s="18"/>
      <c r="O8" s="10"/>
    </row>
    <row r="9" spans="2:15" ht="30" customHeight="1">
      <c r="B9" s="5"/>
      <c r="C9" s="33" t="s">
        <v>6</v>
      </c>
      <c r="D9" s="34" t="s">
        <v>7</v>
      </c>
      <c r="E9" s="35" t="s">
        <v>8</v>
      </c>
      <c r="F9" s="36"/>
      <c r="G9" s="37" t="s">
        <v>9</v>
      </c>
      <c r="H9" s="38" t="s">
        <v>10</v>
      </c>
      <c r="I9" s="34" t="s">
        <v>7</v>
      </c>
      <c r="J9" s="39" t="s">
        <v>8</v>
      </c>
      <c r="K9" s="35" t="s">
        <v>9</v>
      </c>
      <c r="L9" s="40"/>
      <c r="M9" s="38" t="s">
        <v>10</v>
      </c>
      <c r="N9" s="41" t="s">
        <v>11</v>
      </c>
      <c r="O9" s="10"/>
    </row>
    <row r="10" spans="2:15" ht="30" customHeight="1">
      <c r="B10" s="5"/>
      <c r="C10" s="42"/>
      <c r="D10" s="34"/>
      <c r="E10" s="43" t="s">
        <v>4</v>
      </c>
      <c r="F10" s="43" t="s">
        <v>12</v>
      </c>
      <c r="G10" s="37"/>
      <c r="H10" s="38" t="s">
        <v>4</v>
      </c>
      <c r="I10" s="34"/>
      <c r="J10" s="39"/>
      <c r="K10" s="43" t="s">
        <v>13</v>
      </c>
      <c r="L10" s="43" t="s">
        <v>14</v>
      </c>
      <c r="M10" s="38" t="s">
        <v>15</v>
      </c>
      <c r="N10" s="41" t="s">
        <v>10</v>
      </c>
      <c r="O10" s="10"/>
    </row>
    <row r="11" spans="2:15" ht="30" customHeight="1" thickBot="1">
      <c r="B11" s="5"/>
      <c r="C11" s="19"/>
      <c r="D11" s="60" t="s">
        <v>16</v>
      </c>
      <c r="E11" s="61" t="s">
        <v>17</v>
      </c>
      <c r="F11" s="61" t="s">
        <v>18</v>
      </c>
      <c r="G11" s="61" t="s">
        <v>19</v>
      </c>
      <c r="H11" s="62" t="s">
        <v>20</v>
      </c>
      <c r="I11" s="60" t="s">
        <v>21</v>
      </c>
      <c r="J11" s="63" t="s">
        <v>22</v>
      </c>
      <c r="K11" s="61" t="s">
        <v>23</v>
      </c>
      <c r="L11" s="61" t="s">
        <v>24</v>
      </c>
      <c r="M11" s="62" t="s">
        <v>25</v>
      </c>
      <c r="N11" s="64" t="s">
        <v>26</v>
      </c>
      <c r="O11" s="10"/>
    </row>
    <row r="12" spans="2:15" ht="39.950000000000003" customHeight="1">
      <c r="B12" s="5"/>
      <c r="C12" s="44">
        <v>1</v>
      </c>
      <c r="D12" s="47"/>
      <c r="E12" s="48"/>
      <c r="F12" s="48"/>
      <c r="G12" s="48"/>
      <c r="H12" s="49">
        <f>$D12+$E12+$F12-$G12</f>
        <v>0</v>
      </c>
      <c r="I12" s="47"/>
      <c r="J12" s="53"/>
      <c r="K12" s="48"/>
      <c r="L12" s="48"/>
      <c r="M12" s="49">
        <f>$I12+$J12-$K12-$L12</f>
        <v>0</v>
      </c>
      <c r="N12" s="54">
        <f>$H12+$M12</f>
        <v>0</v>
      </c>
      <c r="O12" s="10"/>
    </row>
    <row r="13" spans="2:15" ht="39.950000000000003" customHeight="1">
      <c r="B13" s="5"/>
      <c r="C13" s="45">
        <v>2</v>
      </c>
      <c r="D13" s="50">
        <f>$H12</f>
        <v>0</v>
      </c>
      <c r="E13" s="51"/>
      <c r="F13" s="51"/>
      <c r="G13" s="51"/>
      <c r="H13" s="49">
        <f t="shared" ref="H13:H42" si="0">$D13+$E13+$F13-$G13</f>
        <v>0</v>
      </c>
      <c r="I13" s="50">
        <f>$M12</f>
        <v>0</v>
      </c>
      <c r="J13" s="55"/>
      <c r="K13" s="51"/>
      <c r="L13" s="51"/>
      <c r="M13" s="49">
        <f t="shared" ref="M13:M42" si="1">$I13+$J13-$K13-$L13</f>
        <v>0</v>
      </c>
      <c r="N13" s="54">
        <f t="shared" ref="N13:N42" si="2">$H13+$M13</f>
        <v>0</v>
      </c>
      <c r="O13" s="10"/>
    </row>
    <row r="14" spans="2:15" ht="39.950000000000003" customHeight="1">
      <c r="B14" s="5"/>
      <c r="C14" s="45">
        <v>3</v>
      </c>
      <c r="D14" s="50">
        <f t="shared" ref="D14:D42" si="3">$H13</f>
        <v>0</v>
      </c>
      <c r="E14" s="51"/>
      <c r="F14" s="51"/>
      <c r="G14" s="51"/>
      <c r="H14" s="49">
        <f t="shared" si="0"/>
        <v>0</v>
      </c>
      <c r="I14" s="50">
        <f t="shared" ref="I14:I42" si="4">$M13</f>
        <v>0</v>
      </c>
      <c r="J14" s="55"/>
      <c r="K14" s="51"/>
      <c r="L14" s="51"/>
      <c r="M14" s="49">
        <f t="shared" si="1"/>
        <v>0</v>
      </c>
      <c r="N14" s="54">
        <f t="shared" si="2"/>
        <v>0</v>
      </c>
      <c r="O14" s="10"/>
    </row>
    <row r="15" spans="2:15" ht="39.950000000000003" customHeight="1">
      <c r="B15" s="5"/>
      <c r="C15" s="45">
        <v>4</v>
      </c>
      <c r="D15" s="50">
        <f t="shared" si="3"/>
        <v>0</v>
      </c>
      <c r="E15" s="51"/>
      <c r="F15" s="51"/>
      <c r="G15" s="51"/>
      <c r="H15" s="49">
        <f t="shared" si="0"/>
        <v>0</v>
      </c>
      <c r="I15" s="50">
        <f t="shared" si="4"/>
        <v>0</v>
      </c>
      <c r="J15" s="55"/>
      <c r="K15" s="51"/>
      <c r="L15" s="51"/>
      <c r="M15" s="49">
        <f t="shared" si="1"/>
        <v>0</v>
      </c>
      <c r="N15" s="54">
        <f t="shared" si="2"/>
        <v>0</v>
      </c>
      <c r="O15" s="10"/>
    </row>
    <row r="16" spans="2:15" ht="39.950000000000003" customHeight="1">
      <c r="B16" s="5"/>
      <c r="C16" s="45">
        <v>5</v>
      </c>
      <c r="D16" s="50">
        <f t="shared" si="3"/>
        <v>0</v>
      </c>
      <c r="E16" s="51"/>
      <c r="F16" s="51"/>
      <c r="G16" s="51"/>
      <c r="H16" s="49">
        <f t="shared" si="0"/>
        <v>0</v>
      </c>
      <c r="I16" s="50">
        <f t="shared" si="4"/>
        <v>0</v>
      </c>
      <c r="J16" s="55"/>
      <c r="K16" s="51"/>
      <c r="L16" s="51"/>
      <c r="M16" s="49">
        <f t="shared" si="1"/>
        <v>0</v>
      </c>
      <c r="N16" s="54">
        <f t="shared" si="2"/>
        <v>0</v>
      </c>
      <c r="O16" s="10"/>
    </row>
    <row r="17" spans="2:15" ht="39.950000000000003" customHeight="1">
      <c r="B17" s="5"/>
      <c r="C17" s="45">
        <v>6</v>
      </c>
      <c r="D17" s="50">
        <f t="shared" si="3"/>
        <v>0</v>
      </c>
      <c r="E17" s="51"/>
      <c r="F17" s="51"/>
      <c r="G17" s="51"/>
      <c r="H17" s="49">
        <f t="shared" si="0"/>
        <v>0</v>
      </c>
      <c r="I17" s="50">
        <f t="shared" si="4"/>
        <v>0</v>
      </c>
      <c r="J17" s="55"/>
      <c r="K17" s="51"/>
      <c r="L17" s="51"/>
      <c r="M17" s="49">
        <f t="shared" si="1"/>
        <v>0</v>
      </c>
      <c r="N17" s="54">
        <f t="shared" si="2"/>
        <v>0</v>
      </c>
      <c r="O17" s="10"/>
    </row>
    <row r="18" spans="2:15" ht="39.950000000000003" customHeight="1">
      <c r="B18" s="5"/>
      <c r="C18" s="45">
        <v>7</v>
      </c>
      <c r="D18" s="50">
        <f t="shared" si="3"/>
        <v>0</v>
      </c>
      <c r="E18" s="51"/>
      <c r="F18" s="51"/>
      <c r="G18" s="51"/>
      <c r="H18" s="49">
        <f t="shared" si="0"/>
        <v>0</v>
      </c>
      <c r="I18" s="50">
        <f t="shared" si="4"/>
        <v>0</v>
      </c>
      <c r="J18" s="55"/>
      <c r="K18" s="51"/>
      <c r="L18" s="51"/>
      <c r="M18" s="49">
        <f t="shared" si="1"/>
        <v>0</v>
      </c>
      <c r="N18" s="54">
        <f t="shared" si="2"/>
        <v>0</v>
      </c>
      <c r="O18" s="10"/>
    </row>
    <row r="19" spans="2:15" ht="39.950000000000003" customHeight="1">
      <c r="B19" s="5"/>
      <c r="C19" s="45">
        <v>8</v>
      </c>
      <c r="D19" s="50">
        <f t="shared" si="3"/>
        <v>0</v>
      </c>
      <c r="E19" s="51"/>
      <c r="F19" s="51"/>
      <c r="G19" s="51"/>
      <c r="H19" s="49">
        <f t="shared" si="0"/>
        <v>0</v>
      </c>
      <c r="I19" s="50">
        <f t="shared" si="4"/>
        <v>0</v>
      </c>
      <c r="J19" s="55"/>
      <c r="K19" s="51"/>
      <c r="L19" s="51"/>
      <c r="M19" s="49">
        <f t="shared" si="1"/>
        <v>0</v>
      </c>
      <c r="N19" s="54">
        <f t="shared" si="2"/>
        <v>0</v>
      </c>
      <c r="O19" s="10"/>
    </row>
    <row r="20" spans="2:15" ht="39.950000000000003" customHeight="1">
      <c r="B20" s="5"/>
      <c r="C20" s="45">
        <v>9</v>
      </c>
      <c r="D20" s="50">
        <f t="shared" si="3"/>
        <v>0</v>
      </c>
      <c r="E20" s="51"/>
      <c r="F20" s="51"/>
      <c r="G20" s="51"/>
      <c r="H20" s="49">
        <f t="shared" si="0"/>
        <v>0</v>
      </c>
      <c r="I20" s="50">
        <f t="shared" si="4"/>
        <v>0</v>
      </c>
      <c r="J20" s="55"/>
      <c r="K20" s="51"/>
      <c r="L20" s="51"/>
      <c r="M20" s="49">
        <f t="shared" si="1"/>
        <v>0</v>
      </c>
      <c r="N20" s="54">
        <f t="shared" si="2"/>
        <v>0</v>
      </c>
      <c r="O20" s="10"/>
    </row>
    <row r="21" spans="2:15" ht="39.950000000000003" customHeight="1">
      <c r="B21" s="5"/>
      <c r="C21" s="45">
        <v>10</v>
      </c>
      <c r="D21" s="50">
        <f t="shared" si="3"/>
        <v>0</v>
      </c>
      <c r="E21" s="51"/>
      <c r="F21" s="51"/>
      <c r="G21" s="51"/>
      <c r="H21" s="49">
        <f t="shared" si="0"/>
        <v>0</v>
      </c>
      <c r="I21" s="50">
        <f t="shared" si="4"/>
        <v>0</v>
      </c>
      <c r="J21" s="55"/>
      <c r="K21" s="51"/>
      <c r="L21" s="51"/>
      <c r="M21" s="49">
        <f t="shared" si="1"/>
        <v>0</v>
      </c>
      <c r="N21" s="54">
        <f t="shared" si="2"/>
        <v>0</v>
      </c>
      <c r="O21" s="10"/>
    </row>
    <row r="22" spans="2:15" ht="39.950000000000003" customHeight="1">
      <c r="B22" s="5"/>
      <c r="C22" s="45">
        <v>11</v>
      </c>
      <c r="D22" s="50">
        <f t="shared" si="3"/>
        <v>0</v>
      </c>
      <c r="E22" s="51"/>
      <c r="F22" s="51"/>
      <c r="G22" s="51"/>
      <c r="H22" s="49">
        <f t="shared" si="0"/>
        <v>0</v>
      </c>
      <c r="I22" s="50">
        <f t="shared" si="4"/>
        <v>0</v>
      </c>
      <c r="J22" s="55"/>
      <c r="K22" s="51"/>
      <c r="L22" s="51"/>
      <c r="M22" s="49">
        <f t="shared" si="1"/>
        <v>0</v>
      </c>
      <c r="N22" s="54">
        <f t="shared" si="2"/>
        <v>0</v>
      </c>
      <c r="O22" s="10"/>
    </row>
    <row r="23" spans="2:15" ht="39.950000000000003" customHeight="1">
      <c r="B23" s="5"/>
      <c r="C23" s="45">
        <v>12</v>
      </c>
      <c r="D23" s="50">
        <f t="shared" si="3"/>
        <v>0</v>
      </c>
      <c r="E23" s="51"/>
      <c r="F23" s="51"/>
      <c r="G23" s="51"/>
      <c r="H23" s="49">
        <f t="shared" si="0"/>
        <v>0</v>
      </c>
      <c r="I23" s="50">
        <f t="shared" si="4"/>
        <v>0</v>
      </c>
      <c r="J23" s="55"/>
      <c r="K23" s="51"/>
      <c r="L23" s="51"/>
      <c r="M23" s="49">
        <f t="shared" si="1"/>
        <v>0</v>
      </c>
      <c r="N23" s="54">
        <f t="shared" si="2"/>
        <v>0</v>
      </c>
      <c r="O23" s="10"/>
    </row>
    <row r="24" spans="2:15" ht="39.950000000000003" customHeight="1">
      <c r="B24" s="5"/>
      <c r="C24" s="45">
        <v>13</v>
      </c>
      <c r="D24" s="50">
        <f t="shared" si="3"/>
        <v>0</v>
      </c>
      <c r="E24" s="51"/>
      <c r="F24" s="51"/>
      <c r="G24" s="51"/>
      <c r="H24" s="49">
        <f t="shared" si="0"/>
        <v>0</v>
      </c>
      <c r="I24" s="50">
        <f t="shared" si="4"/>
        <v>0</v>
      </c>
      <c r="J24" s="55"/>
      <c r="K24" s="51"/>
      <c r="L24" s="51"/>
      <c r="M24" s="49">
        <f t="shared" si="1"/>
        <v>0</v>
      </c>
      <c r="N24" s="54">
        <f t="shared" si="2"/>
        <v>0</v>
      </c>
      <c r="O24" s="10"/>
    </row>
    <row r="25" spans="2:15" ht="39.950000000000003" customHeight="1">
      <c r="B25" s="5"/>
      <c r="C25" s="45">
        <v>14</v>
      </c>
      <c r="D25" s="50">
        <f t="shared" si="3"/>
        <v>0</v>
      </c>
      <c r="E25" s="51"/>
      <c r="F25" s="51"/>
      <c r="G25" s="51"/>
      <c r="H25" s="49">
        <f t="shared" si="0"/>
        <v>0</v>
      </c>
      <c r="I25" s="50">
        <f t="shared" si="4"/>
        <v>0</v>
      </c>
      <c r="J25" s="55"/>
      <c r="K25" s="51"/>
      <c r="L25" s="51"/>
      <c r="M25" s="49">
        <f t="shared" si="1"/>
        <v>0</v>
      </c>
      <c r="N25" s="54">
        <f t="shared" si="2"/>
        <v>0</v>
      </c>
      <c r="O25" s="10"/>
    </row>
    <row r="26" spans="2:15" ht="39.950000000000003" customHeight="1">
      <c r="B26" s="5"/>
      <c r="C26" s="45">
        <v>15</v>
      </c>
      <c r="D26" s="50">
        <f t="shared" si="3"/>
        <v>0</v>
      </c>
      <c r="E26" s="51"/>
      <c r="F26" s="51"/>
      <c r="G26" s="51"/>
      <c r="H26" s="49">
        <f t="shared" si="0"/>
        <v>0</v>
      </c>
      <c r="I26" s="50">
        <f t="shared" si="4"/>
        <v>0</v>
      </c>
      <c r="J26" s="55"/>
      <c r="K26" s="51"/>
      <c r="L26" s="51"/>
      <c r="M26" s="49">
        <f t="shared" si="1"/>
        <v>0</v>
      </c>
      <c r="N26" s="54">
        <f t="shared" si="2"/>
        <v>0</v>
      </c>
      <c r="O26" s="10"/>
    </row>
    <row r="27" spans="2:15" ht="39.950000000000003" customHeight="1">
      <c r="B27" s="5"/>
      <c r="C27" s="45">
        <v>16</v>
      </c>
      <c r="D27" s="50">
        <f t="shared" si="3"/>
        <v>0</v>
      </c>
      <c r="E27" s="51"/>
      <c r="F27" s="51"/>
      <c r="G27" s="51"/>
      <c r="H27" s="49">
        <f t="shared" si="0"/>
        <v>0</v>
      </c>
      <c r="I27" s="50">
        <f t="shared" si="4"/>
        <v>0</v>
      </c>
      <c r="J27" s="55"/>
      <c r="K27" s="51"/>
      <c r="L27" s="51"/>
      <c r="M27" s="49">
        <f t="shared" si="1"/>
        <v>0</v>
      </c>
      <c r="N27" s="54">
        <f t="shared" si="2"/>
        <v>0</v>
      </c>
      <c r="O27" s="10"/>
    </row>
    <row r="28" spans="2:15" ht="39.950000000000003" customHeight="1">
      <c r="B28" s="5"/>
      <c r="C28" s="45">
        <v>17</v>
      </c>
      <c r="D28" s="50">
        <f t="shared" si="3"/>
        <v>0</v>
      </c>
      <c r="E28" s="51"/>
      <c r="F28" s="51"/>
      <c r="G28" s="51"/>
      <c r="H28" s="49">
        <f t="shared" si="0"/>
        <v>0</v>
      </c>
      <c r="I28" s="50">
        <f t="shared" si="4"/>
        <v>0</v>
      </c>
      <c r="J28" s="55"/>
      <c r="K28" s="51"/>
      <c r="L28" s="51"/>
      <c r="M28" s="49">
        <f t="shared" si="1"/>
        <v>0</v>
      </c>
      <c r="N28" s="54">
        <f t="shared" si="2"/>
        <v>0</v>
      </c>
      <c r="O28" s="10"/>
    </row>
    <row r="29" spans="2:15" ht="39.950000000000003" customHeight="1">
      <c r="B29" s="5"/>
      <c r="C29" s="45">
        <v>18</v>
      </c>
      <c r="D29" s="50">
        <f t="shared" si="3"/>
        <v>0</v>
      </c>
      <c r="E29" s="51"/>
      <c r="F29" s="51"/>
      <c r="G29" s="51"/>
      <c r="H29" s="49">
        <f t="shared" si="0"/>
        <v>0</v>
      </c>
      <c r="I29" s="50">
        <f t="shared" si="4"/>
        <v>0</v>
      </c>
      <c r="J29" s="55"/>
      <c r="K29" s="51"/>
      <c r="L29" s="51"/>
      <c r="M29" s="49">
        <f t="shared" si="1"/>
        <v>0</v>
      </c>
      <c r="N29" s="54">
        <f t="shared" si="2"/>
        <v>0</v>
      </c>
      <c r="O29" s="10"/>
    </row>
    <row r="30" spans="2:15" ht="39.950000000000003" customHeight="1">
      <c r="B30" s="5"/>
      <c r="C30" s="45">
        <v>19</v>
      </c>
      <c r="D30" s="50">
        <f t="shared" si="3"/>
        <v>0</v>
      </c>
      <c r="E30" s="51"/>
      <c r="F30" s="51"/>
      <c r="G30" s="51"/>
      <c r="H30" s="49">
        <f t="shared" si="0"/>
        <v>0</v>
      </c>
      <c r="I30" s="50">
        <f t="shared" si="4"/>
        <v>0</v>
      </c>
      <c r="J30" s="55"/>
      <c r="K30" s="51"/>
      <c r="L30" s="51"/>
      <c r="M30" s="49">
        <f t="shared" si="1"/>
        <v>0</v>
      </c>
      <c r="N30" s="54">
        <f t="shared" si="2"/>
        <v>0</v>
      </c>
      <c r="O30" s="10"/>
    </row>
    <row r="31" spans="2:15" ht="39.950000000000003" customHeight="1">
      <c r="B31" s="5"/>
      <c r="C31" s="45">
        <v>20</v>
      </c>
      <c r="D31" s="50">
        <f t="shared" si="3"/>
        <v>0</v>
      </c>
      <c r="E31" s="51"/>
      <c r="F31" s="51"/>
      <c r="G31" s="51"/>
      <c r="H31" s="49">
        <f t="shared" si="0"/>
        <v>0</v>
      </c>
      <c r="I31" s="50">
        <f t="shared" si="4"/>
        <v>0</v>
      </c>
      <c r="J31" s="55"/>
      <c r="K31" s="51"/>
      <c r="L31" s="51"/>
      <c r="M31" s="49">
        <f t="shared" si="1"/>
        <v>0</v>
      </c>
      <c r="N31" s="54">
        <f t="shared" si="2"/>
        <v>0</v>
      </c>
      <c r="O31" s="10"/>
    </row>
    <row r="32" spans="2:15" ht="39.950000000000003" customHeight="1">
      <c r="B32" s="5"/>
      <c r="C32" s="45">
        <v>21</v>
      </c>
      <c r="D32" s="50">
        <f t="shared" si="3"/>
        <v>0</v>
      </c>
      <c r="E32" s="51"/>
      <c r="F32" s="51"/>
      <c r="G32" s="51"/>
      <c r="H32" s="49">
        <f t="shared" si="0"/>
        <v>0</v>
      </c>
      <c r="I32" s="50">
        <f t="shared" si="4"/>
        <v>0</v>
      </c>
      <c r="J32" s="55"/>
      <c r="K32" s="51"/>
      <c r="L32" s="51"/>
      <c r="M32" s="49">
        <f t="shared" si="1"/>
        <v>0</v>
      </c>
      <c r="N32" s="54">
        <f t="shared" si="2"/>
        <v>0</v>
      </c>
      <c r="O32" s="10"/>
    </row>
    <row r="33" spans="2:15" ht="39.950000000000003" customHeight="1">
      <c r="B33" s="5"/>
      <c r="C33" s="45">
        <v>22</v>
      </c>
      <c r="D33" s="50">
        <f t="shared" si="3"/>
        <v>0</v>
      </c>
      <c r="E33" s="51"/>
      <c r="F33" s="51"/>
      <c r="G33" s="51"/>
      <c r="H33" s="49">
        <f t="shared" si="0"/>
        <v>0</v>
      </c>
      <c r="I33" s="50">
        <f t="shared" si="4"/>
        <v>0</v>
      </c>
      <c r="J33" s="55"/>
      <c r="K33" s="51"/>
      <c r="L33" s="51"/>
      <c r="M33" s="49">
        <f t="shared" si="1"/>
        <v>0</v>
      </c>
      <c r="N33" s="54">
        <f t="shared" si="2"/>
        <v>0</v>
      </c>
      <c r="O33" s="10"/>
    </row>
    <row r="34" spans="2:15" ht="39.950000000000003" customHeight="1">
      <c r="B34" s="5"/>
      <c r="C34" s="45">
        <v>23</v>
      </c>
      <c r="D34" s="50">
        <f t="shared" si="3"/>
        <v>0</v>
      </c>
      <c r="E34" s="51"/>
      <c r="F34" s="51"/>
      <c r="G34" s="51"/>
      <c r="H34" s="49">
        <f t="shared" si="0"/>
        <v>0</v>
      </c>
      <c r="I34" s="50">
        <f t="shared" si="4"/>
        <v>0</v>
      </c>
      <c r="J34" s="55"/>
      <c r="K34" s="51"/>
      <c r="L34" s="51"/>
      <c r="M34" s="49">
        <f t="shared" si="1"/>
        <v>0</v>
      </c>
      <c r="N34" s="54">
        <f t="shared" si="2"/>
        <v>0</v>
      </c>
      <c r="O34" s="10"/>
    </row>
    <row r="35" spans="2:15" ht="39.950000000000003" customHeight="1">
      <c r="B35" s="5"/>
      <c r="C35" s="45">
        <v>24</v>
      </c>
      <c r="D35" s="50">
        <f t="shared" si="3"/>
        <v>0</v>
      </c>
      <c r="E35" s="51"/>
      <c r="F35" s="51"/>
      <c r="G35" s="51"/>
      <c r="H35" s="49">
        <f t="shared" si="0"/>
        <v>0</v>
      </c>
      <c r="I35" s="50">
        <f t="shared" si="4"/>
        <v>0</v>
      </c>
      <c r="J35" s="55"/>
      <c r="K35" s="51"/>
      <c r="L35" s="51"/>
      <c r="M35" s="49">
        <f t="shared" si="1"/>
        <v>0</v>
      </c>
      <c r="N35" s="54">
        <f t="shared" si="2"/>
        <v>0</v>
      </c>
      <c r="O35" s="10"/>
    </row>
    <row r="36" spans="2:15" ht="39.950000000000003" customHeight="1">
      <c r="B36" s="5"/>
      <c r="C36" s="45">
        <v>25</v>
      </c>
      <c r="D36" s="50">
        <f t="shared" si="3"/>
        <v>0</v>
      </c>
      <c r="E36" s="51"/>
      <c r="F36" s="51"/>
      <c r="G36" s="51"/>
      <c r="H36" s="49">
        <f t="shared" si="0"/>
        <v>0</v>
      </c>
      <c r="I36" s="50">
        <f t="shared" si="4"/>
        <v>0</v>
      </c>
      <c r="J36" s="55"/>
      <c r="K36" s="51"/>
      <c r="L36" s="51"/>
      <c r="M36" s="49">
        <f t="shared" si="1"/>
        <v>0</v>
      </c>
      <c r="N36" s="54">
        <f t="shared" si="2"/>
        <v>0</v>
      </c>
      <c r="O36" s="10"/>
    </row>
    <row r="37" spans="2:15" ht="39.950000000000003" customHeight="1">
      <c r="B37" s="5"/>
      <c r="C37" s="45">
        <v>26</v>
      </c>
      <c r="D37" s="50">
        <f t="shared" si="3"/>
        <v>0</v>
      </c>
      <c r="E37" s="51">
        <v>24</v>
      </c>
      <c r="F37" s="51"/>
      <c r="G37" s="51"/>
      <c r="H37" s="49">
        <f t="shared" si="0"/>
        <v>24</v>
      </c>
      <c r="I37" s="50">
        <f t="shared" si="4"/>
        <v>0</v>
      </c>
      <c r="J37" s="55"/>
      <c r="K37" s="51"/>
      <c r="L37" s="51"/>
      <c r="M37" s="49">
        <f t="shared" si="1"/>
        <v>0</v>
      </c>
      <c r="N37" s="54">
        <f t="shared" si="2"/>
        <v>24</v>
      </c>
      <c r="O37" s="10"/>
    </row>
    <row r="38" spans="2:15" ht="39.950000000000003" customHeight="1">
      <c r="B38" s="5"/>
      <c r="C38" s="45">
        <v>27</v>
      </c>
      <c r="D38" s="50">
        <f t="shared" si="3"/>
        <v>24</v>
      </c>
      <c r="E38" s="51"/>
      <c r="F38" s="51"/>
      <c r="G38" s="51"/>
      <c r="H38" s="49">
        <f t="shared" si="0"/>
        <v>24</v>
      </c>
      <c r="I38" s="50">
        <f t="shared" si="4"/>
        <v>0</v>
      </c>
      <c r="J38" s="55"/>
      <c r="K38" s="51"/>
      <c r="L38" s="51"/>
      <c r="M38" s="49">
        <f t="shared" si="1"/>
        <v>0</v>
      </c>
      <c r="N38" s="54">
        <f t="shared" si="2"/>
        <v>24</v>
      </c>
      <c r="O38" s="10"/>
    </row>
    <row r="39" spans="2:15" ht="39.950000000000003" customHeight="1">
      <c r="B39" s="5"/>
      <c r="C39" s="45">
        <v>28</v>
      </c>
      <c r="D39" s="50">
        <f t="shared" si="3"/>
        <v>24</v>
      </c>
      <c r="E39" s="51"/>
      <c r="F39" s="51"/>
      <c r="G39" s="51"/>
      <c r="H39" s="49">
        <f t="shared" si="0"/>
        <v>24</v>
      </c>
      <c r="I39" s="50">
        <f t="shared" si="4"/>
        <v>0</v>
      </c>
      <c r="J39" s="55"/>
      <c r="K39" s="51"/>
      <c r="L39" s="51"/>
      <c r="M39" s="49">
        <f t="shared" si="1"/>
        <v>0</v>
      </c>
      <c r="N39" s="54">
        <f t="shared" si="2"/>
        <v>24</v>
      </c>
      <c r="O39" s="10"/>
    </row>
    <row r="40" spans="2:15" ht="39.950000000000003" customHeight="1">
      <c r="B40" s="5"/>
      <c r="C40" s="45">
        <v>29</v>
      </c>
      <c r="D40" s="50">
        <f t="shared" si="3"/>
        <v>24</v>
      </c>
      <c r="E40" s="51"/>
      <c r="F40" s="51"/>
      <c r="G40" s="51"/>
      <c r="H40" s="49">
        <f t="shared" si="0"/>
        <v>24</v>
      </c>
      <c r="I40" s="50">
        <f t="shared" si="4"/>
        <v>0</v>
      </c>
      <c r="J40" s="55"/>
      <c r="K40" s="51"/>
      <c r="L40" s="51"/>
      <c r="M40" s="49">
        <f t="shared" si="1"/>
        <v>0</v>
      </c>
      <c r="N40" s="54">
        <f t="shared" si="2"/>
        <v>24</v>
      </c>
      <c r="O40" s="10"/>
    </row>
    <row r="41" spans="2:15" ht="39.950000000000003" customHeight="1">
      <c r="B41" s="5"/>
      <c r="C41" s="45">
        <v>30</v>
      </c>
      <c r="D41" s="50">
        <f t="shared" si="3"/>
        <v>24</v>
      </c>
      <c r="E41" s="51"/>
      <c r="F41" s="51"/>
      <c r="G41" s="51"/>
      <c r="H41" s="49">
        <f t="shared" si="0"/>
        <v>24</v>
      </c>
      <c r="I41" s="50">
        <f t="shared" si="4"/>
        <v>0</v>
      </c>
      <c r="J41" s="55"/>
      <c r="K41" s="51"/>
      <c r="L41" s="51"/>
      <c r="M41" s="49">
        <f t="shared" si="1"/>
        <v>0</v>
      </c>
      <c r="N41" s="54">
        <f t="shared" si="2"/>
        <v>24</v>
      </c>
      <c r="O41" s="10"/>
    </row>
    <row r="42" spans="2:15" ht="39.950000000000003" customHeight="1" thickBot="1">
      <c r="B42" s="5"/>
      <c r="C42" s="46">
        <v>31</v>
      </c>
      <c r="D42" s="50">
        <f t="shared" si="3"/>
        <v>24</v>
      </c>
      <c r="E42" s="52"/>
      <c r="F42" s="52"/>
      <c r="G42" s="52"/>
      <c r="H42" s="49">
        <f t="shared" si="0"/>
        <v>24</v>
      </c>
      <c r="I42" s="50">
        <f t="shared" si="4"/>
        <v>0</v>
      </c>
      <c r="J42" s="55"/>
      <c r="K42" s="52"/>
      <c r="L42" s="52"/>
      <c r="M42" s="49">
        <f t="shared" si="1"/>
        <v>0</v>
      </c>
      <c r="N42" s="54">
        <f t="shared" si="2"/>
        <v>24</v>
      </c>
      <c r="O42" s="10"/>
    </row>
    <row r="43" spans="2:15" ht="5.0999999999999996" customHeight="1" thickBot="1">
      <c r="B43" s="5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0"/>
    </row>
    <row r="44" spans="2:15" ht="39.950000000000003" customHeight="1" thickBot="1">
      <c r="B44" s="5"/>
      <c r="C44" s="21" t="s">
        <v>27</v>
      </c>
      <c r="D44" s="11"/>
      <c r="E44" s="57">
        <f>SUM($E12:$E42)</f>
        <v>24</v>
      </c>
      <c r="F44" s="58">
        <f>SUM($F12:$F42)</f>
        <v>0</v>
      </c>
      <c r="G44" s="59">
        <f>SUM($G12:$G42)</f>
        <v>0</v>
      </c>
      <c r="H44" s="22"/>
      <c r="I44" s="11"/>
      <c r="J44" s="57">
        <f>SUM($J12:$J42)</f>
        <v>0</v>
      </c>
      <c r="K44" s="58">
        <f>SUM($K12:$K42)</f>
        <v>0</v>
      </c>
      <c r="L44" s="59">
        <f>SUM($L12:$L42)</f>
        <v>0</v>
      </c>
      <c r="M44" s="22"/>
      <c r="N44" s="11"/>
      <c r="O44" s="10"/>
    </row>
    <row r="45" spans="2:15" ht="5.0999999999999996" customHeight="1" thickBot="1">
      <c r="B45" s="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0"/>
    </row>
    <row r="46" spans="2:15" ht="39.950000000000003" customHeight="1" thickTop="1">
      <c r="B46" s="5"/>
      <c r="C46" s="23"/>
      <c r="D46" s="24"/>
      <c r="E46" s="24"/>
      <c r="F46" s="25"/>
      <c r="G46" s="25"/>
      <c r="H46" s="26"/>
      <c r="I46" s="25"/>
      <c r="J46" s="26"/>
      <c r="K46" s="25"/>
      <c r="L46" s="25"/>
      <c r="M46" s="26"/>
      <c r="N46" s="25"/>
      <c r="O46" s="10"/>
    </row>
    <row r="47" spans="2:15" ht="5.0999999999999996" customHeight="1">
      <c r="B47" s="5"/>
      <c r="C47" s="21"/>
      <c r="D47" s="27"/>
      <c r="E47" s="27"/>
      <c r="F47" s="27"/>
      <c r="G47" s="27"/>
      <c r="H47" s="28"/>
      <c r="I47" s="27"/>
      <c r="J47" s="28"/>
      <c r="K47" s="27"/>
      <c r="L47" s="27"/>
      <c r="M47" s="28"/>
      <c r="N47" s="27"/>
      <c r="O47" s="10"/>
    </row>
    <row r="48" spans="2:15" ht="39.950000000000003" customHeight="1">
      <c r="B48" s="5"/>
      <c r="C48" s="21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10"/>
    </row>
    <row r="49" spans="2:15" ht="5.0999999999999996" customHeight="1" thickBot="1">
      <c r="B49" s="29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30"/>
    </row>
    <row r="50" spans="2:15" ht="24.95" customHeight="1"/>
    <row r="51" spans="2:15" ht="24.95" hidden="1" customHeight="1"/>
    <row r="52" spans="2:15" ht="24.95" hidden="1" customHeight="1"/>
    <row r="53" spans="2:15" ht="24.95" hidden="1" customHeight="1"/>
    <row r="54" spans="2:15" ht="24.95" hidden="1" customHeight="1"/>
    <row r="55" spans="2:15" ht="24.95" hidden="1" customHeight="1"/>
    <row r="56" spans="2:15" ht="24.95" hidden="1" customHeight="1"/>
    <row r="57" spans="2:15" ht="24.95" hidden="1" customHeight="1"/>
    <row r="58" spans="2:15" ht="24.95" hidden="1" customHeight="1"/>
    <row r="59" spans="2:15" ht="24.95" hidden="1" customHeight="1"/>
    <row r="60" spans="2:15" ht="24.95" hidden="1" customHeight="1"/>
    <row r="61" spans="2:15" ht="24.95" hidden="1" customHeight="1"/>
    <row r="62" spans="2:15" ht="24.95" hidden="1" customHeight="1"/>
  </sheetData>
  <sheetProtection password="EDC9" sheet="1" objects="1" scenarios="1" selectLockedCells="1"/>
  <mergeCells count="3">
    <mergeCell ref="D5:E5"/>
    <mergeCell ref="H5:I5"/>
    <mergeCell ref="L5:N5"/>
  </mergeCells>
  <printOptions horizontalCentered="1"/>
  <pageMargins left="0.19685039370078741" right="0.19685039370078741" top="0.19685039370078741" bottom="0.39370078740157483" header="0.31496062992125984" footer="0.31496062992125984"/>
  <pageSetup paperSize="9" scale="50" orientation="portrait" verticalDpi="180" r:id="rId1"/>
  <headerFooter>
    <oddFooter>&amp;L&amp;"Arial,Regular"&amp;12Copyright © 2010 by Oracle Symphony Sdn Bhd&amp;R&amp;"Arial,Bold"&amp;12FORM BB03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TIGER</vt:lpstr>
      <vt:lpstr>HEINEKEN</vt:lpstr>
      <vt:lpstr>GUINNESS</vt:lpstr>
      <vt:lpstr>CIGARETTES</vt:lpstr>
      <vt:lpstr>HOAGARDEN </vt:lpstr>
      <vt:lpstr>APPLE CIDER</vt:lpstr>
      <vt:lpstr>STRONGBOW</vt:lpstr>
      <vt:lpstr>PAULANAR</vt:lpstr>
      <vt:lpstr>KIRIN ICHIBAN</vt:lpstr>
      <vt:lpstr>LIQUOR AND WINE</vt:lpstr>
      <vt:lpstr>Chart1</vt:lpstr>
      <vt:lpstr>'LIQUOR AND WINE'!Print_Area</vt:lpstr>
      <vt:lpstr>'LIQUOR AND WINE'!Print_Titles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2014-05-27T06:00:07Z</cp:lastPrinted>
  <dcterms:created xsi:type="dcterms:W3CDTF">2011-06-21T05:37:30Z</dcterms:created>
  <dcterms:modified xsi:type="dcterms:W3CDTF">2014-06-03T00:57:50Z</dcterms:modified>
</cp:coreProperties>
</file>