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8975" windowWidth="15480" windowHeight="1185" tabRatio="818" activeTab="4"/>
  </bookViews>
  <sheets>
    <sheet name="TIGER" sheetId="3" r:id="rId1"/>
    <sheet name="GUINNESS" sheetId="1" r:id="rId2"/>
    <sheet name="HEINEKEN" sheetId="2" r:id="rId3"/>
    <sheet name="APPLE CIDER" sheetId="12" r:id="rId4"/>
    <sheet name="HOEGAARDEN" sheetId="11" r:id="rId5"/>
    <sheet name="PAULANAR" sheetId="13" r:id="rId6"/>
    <sheet name="STRONGBOW" sheetId="10" r:id="rId7"/>
    <sheet name="CIGARETTES" sheetId="4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1"/>
  <c r="K44"/>
  <c r="J44"/>
  <c r="G44"/>
  <c r="F44"/>
  <c r="E44"/>
  <c r="AM110" i="5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1" i="5" l="1"/>
  <c r="AM18"/>
  <c r="AM108"/>
  <c r="AM48"/>
  <c r="AM75"/>
  <c r="AM96"/>
  <c r="N13" i="13"/>
  <c r="AM21" i="5"/>
  <c r="AM69"/>
  <c r="AM45"/>
  <c r="AM87"/>
  <c r="AM33"/>
  <c r="AM42"/>
  <c r="AM51"/>
  <c r="AM57"/>
  <c r="AM24"/>
  <c r="AM30"/>
  <c r="AM60"/>
  <c r="AM66"/>
  <c r="AM78"/>
  <c r="AM84"/>
  <c r="AM90"/>
  <c r="AM93"/>
  <c r="AM27"/>
  <c r="AM39"/>
  <c r="AM54"/>
  <c r="AM63"/>
  <c r="AM81"/>
  <c r="AM102"/>
  <c r="AM99"/>
  <c r="N12" i="4"/>
  <c r="N12" i="3"/>
  <c r="D13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D14" i="3" l="1"/>
  <c r="H14" s="1"/>
  <c r="N14" s="1"/>
  <c r="D15" i="13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D15" i="3" l="1"/>
  <c r="H15" s="1"/>
  <c r="D16" s="1"/>
  <c r="H16" s="1"/>
  <c r="N15" i="10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N15" i="3" l="1"/>
  <c r="D17" i="13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7" s="1"/>
  <c r="H27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N26" i="2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<sst xmlns="http://schemas.openxmlformats.org/spreadsheetml/2006/main" count="600" uniqueCount="116">
  <si>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</si>
  <si>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</si>
  <si>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</si>
  <si>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</si>
  <si>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</si>
  <si>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</si>
  <si>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</si>
  <si>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</si>
  <si>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</si>
  <si>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</si>
  <si>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</si>
  <si>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</si>
  <si>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</si>
  <si>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</si>
  <si>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</si>
  <si>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</si>
  <si>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</si>
  <si>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</si>
  <si>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</si>
  <si>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</si>
  <si>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</si>
  <si>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</si>
  <si>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</si>
  <si>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</si>
  <si>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</si>
  <si>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</si>
  <si>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</si>
  <si>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</si>
  <si>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</si>
  <si>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</si>
  <si>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</si>
  <si>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</si>
  <si>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</si>
  <si>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</si>
  <si>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</si>
  <si>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</si>
  <si>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</si>
  <si>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</si>
  <si>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</si>
  <si>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</si>
  <si>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</si>
  <si>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</si>
  <si>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</si>
  <si>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</si>
  <si>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</si>
  <si>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</si>
  <si>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</si>
  <si>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</si>
  <si>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</si>
  <si>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</si>
  <si>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</si>
  <si>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</si>
  <si>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</si>
  <si>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</si>
  <si>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</si>
  <si>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</si>
  <si>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</si>
  <si>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</si>
  <si>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</si>
  <si>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</si>
  <si>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</si>
  <si>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</si>
  <si>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</si>
  <si>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</si>
  <si>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</si>
  <si>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</si>
  <si>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</si>
  <si>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</si>
  <si>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</si>
  <si>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</si>
  <si>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</si>
  <si>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</si>
  <si>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</si>
  <si>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</si>
  <si>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</si>
  <si>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</si>
  <si>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</si>
  <si>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</si>
  <si>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</si>
  <si>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</si>
  <si>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</si>
  <si>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</si>
  <si>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</si>
  <si>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</si>
  <si>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</si>
  <si>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</si>
  <si>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</si>
  <si>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</si>
  <si>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</si>
  <si>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</si>
  <si>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</si>
  <si>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</si>
  <si>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</si>
  <si>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</si>
  <si>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</si>
  <si>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</si>
  <si>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</si>
  <si>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</si>
  <si>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</si>
  <si>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</si>
  <si>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</si>
  <si>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</si>
  <si>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</si>
  <si>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</si>
  <si>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</si>
  <si>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</si>
  <si>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</si>
  <si>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</si>
  <si>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</si>
  <si>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</si>
  <si>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</si>
  <si>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</si>
  <si>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</si>
  <si>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</si>
  <si>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 xml:space="preserve"> </t>
    <phoneticPr fontId="24" type="noConversion"/>
  </si>
  <si>
    <t xml:space="preserve">                        </t>
    <phoneticPr fontId="24" type="noConversion"/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</si>
</sst>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locked="0"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5" zoomScaleNormal="55" zoomScaleSheetLayoutView="50" workbookViewId="0">
      <pane ySplit="12" topLeftCell="A28" activePane="bottomLeft" state="frozen"/>
      <selection activeCell="G17" sqref="G17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TIGER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193</v>
      </c>
      <c r="E12" s="48">
        <v>840</v>
      </c>
      <c r="F12" s="48"/>
      <c r="G12" s="48">
        <v>28</v>
      </c>
      <c r="H12" s="49">
        <f>$D12+$E12+$F12-$G12</f>
        <v>1005</v>
      </c>
      <c r="I12" s="47">
        <v>163</v>
      </c>
      <c r="J12" s="53"/>
      <c r="K12" s="48"/>
      <c r="L12" s="48"/>
      <c r="M12" s="49">
        <f>$I12+$J12-$K12-$L12</f>
        <v>163</v>
      </c>
      <c r="N12" s="54">
        <f>$H12+$M12</f>
        <v>1168</v>
      </c>
      <c r="O12" s="10"/>
    </row>
    <row r="13" spans="2:15" ht="39.950000000000003" customHeight="1">
      <c r="B13" s="5"/>
      <c r="C13" s="45">
        <v>2</v>
      </c>
      <c r="D13" s="50">
        <f>$H12</f>
        <v>1005</v>
      </c>
      <c r="E13" s="51">
        <v>8</v>
      </c>
      <c r="F13" s="51"/>
      <c r="G13" s="51">
        <v>88</v>
      </c>
      <c r="H13" s="49">
        <f t="shared" ref="H13:H42" si="0">$D13+$E13+$F13-$G13</f>
        <v>925</v>
      </c>
      <c r="I13" s="50">
        <f>$M12</f>
        <v>163</v>
      </c>
      <c r="J13" s="55">
        <v>3</v>
      </c>
      <c r="K13" s="51">
        <v>16</v>
      </c>
      <c r="L13" s="51">
        <v>8</v>
      </c>
      <c r="M13" s="49">
        <f t="shared" ref="M13:M42" si="1">$I13+$J13-$K13-$L13</f>
        <v>142</v>
      </c>
      <c r="N13" s="54">
        <f t="shared" ref="N13:N42" si="2">$H13+$M13</f>
        <v>1067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925</v>
      </c>
      <c r="E14" s="51"/>
      <c r="F14" s="51"/>
      <c r="G14" s="51">
        <v>108</v>
      </c>
      <c r="H14" s="49">
        <f t="shared" si="0"/>
        <v>817</v>
      </c>
      <c r="I14" s="50">
        <f t="shared" ref="I14:I42" si="4">$M13</f>
        <v>142</v>
      </c>
      <c r="J14" s="55">
        <v>10</v>
      </c>
      <c r="K14" s="51"/>
      <c r="L14" s="51"/>
      <c r="M14" s="49">
        <f t="shared" si="1"/>
        <v>152</v>
      </c>
      <c r="N14" s="54">
        <f t="shared" si="2"/>
        <v>969</v>
      </c>
      <c r="O14" s="10"/>
    </row>
    <row r="15" spans="2:15" ht="39.950000000000003" customHeight="1">
      <c r="B15" s="5"/>
      <c r="C15" s="45">
        <v>4</v>
      </c>
      <c r="D15" s="50">
        <f t="shared" si="3"/>
        <v>817</v>
      </c>
      <c r="E15" s="51">
        <v>6</v>
      </c>
      <c r="F15" s="51"/>
      <c r="G15" s="51">
        <v>189</v>
      </c>
      <c r="H15" s="49">
        <f t="shared" si="0"/>
        <v>634</v>
      </c>
      <c r="I15" s="50">
        <f t="shared" si="4"/>
        <v>152</v>
      </c>
      <c r="J15" s="55">
        <v>13</v>
      </c>
      <c r="K15" s="51">
        <v>4</v>
      </c>
      <c r="L15" s="51">
        <v>6</v>
      </c>
      <c r="M15" s="49">
        <f t="shared" si="1"/>
        <v>155</v>
      </c>
      <c r="N15" s="54">
        <f t="shared" si="2"/>
        <v>789</v>
      </c>
      <c r="O15" s="10"/>
    </row>
    <row r="16" spans="2:15" ht="39.950000000000003" customHeight="1">
      <c r="B16" s="5"/>
      <c r="C16" s="45">
        <v>5</v>
      </c>
      <c r="D16" s="50">
        <f t="shared" si="3"/>
        <v>634</v>
      </c>
      <c r="E16" s="51">
        <v>4</v>
      </c>
      <c r="F16" s="51"/>
      <c r="G16" s="51">
        <v>100</v>
      </c>
      <c r="H16" s="49">
        <f t="shared" si="0"/>
        <v>538</v>
      </c>
      <c r="I16" s="50">
        <f t="shared" si="4"/>
        <v>155</v>
      </c>
      <c r="J16" s="55"/>
      <c r="K16" s="51"/>
      <c r="L16" s="51">
        <v>4</v>
      </c>
      <c r="M16" s="49">
        <f t="shared" si="1"/>
        <v>151</v>
      </c>
      <c r="N16" s="54">
        <f t="shared" si="2"/>
        <v>689</v>
      </c>
      <c r="O16" s="10"/>
    </row>
    <row r="17" spans="2:15" ht="39.950000000000003" customHeight="1">
      <c r="B17" s="5"/>
      <c r="C17" s="45">
        <v>6</v>
      </c>
      <c r="D17" s="50">
        <f t="shared" si="3"/>
        <v>538</v>
      </c>
      <c r="E17" s="51"/>
      <c r="F17" s="51"/>
      <c r="G17" s="51">
        <v>76</v>
      </c>
      <c r="H17" s="49">
        <f t="shared" si="0"/>
        <v>462</v>
      </c>
      <c r="I17" s="50">
        <f t="shared" si="4"/>
        <v>151</v>
      </c>
      <c r="J17" s="55">
        <v>6</v>
      </c>
      <c r="K17" s="51">
        <v>6</v>
      </c>
      <c r="L17" s="51"/>
      <c r="M17" s="49">
        <f t="shared" si="1"/>
        <v>151</v>
      </c>
      <c r="N17" s="54">
        <f t="shared" si="2"/>
        <v>613</v>
      </c>
      <c r="O17" s="10"/>
    </row>
    <row r="18" spans="2:15" ht="39.950000000000003" customHeight="1">
      <c r="B18" s="5"/>
      <c r="C18" s="45">
        <v>7</v>
      </c>
      <c r="D18" s="50">
        <f t="shared" si="3"/>
        <v>462</v>
      </c>
      <c r="E18" s="51">
        <v>720</v>
      </c>
      <c r="F18" s="51"/>
      <c r="G18" s="51">
        <v>248</v>
      </c>
      <c r="H18" s="49">
        <f t="shared" si="0"/>
        <v>934</v>
      </c>
      <c r="I18" s="50">
        <f t="shared" si="4"/>
        <v>151</v>
      </c>
      <c r="J18" s="55">
        <v>26</v>
      </c>
      <c r="K18" s="51">
        <v>7</v>
      </c>
      <c r="L18" s="51"/>
      <c r="M18" s="49">
        <f t="shared" si="1"/>
        <v>170</v>
      </c>
      <c r="N18" s="54">
        <f t="shared" si="2"/>
        <v>1104</v>
      </c>
      <c r="O18" s="10"/>
    </row>
    <row r="19" spans="2:15" ht="39.950000000000003" customHeight="1">
      <c r="B19" s="5"/>
      <c r="C19" s="45">
        <v>8</v>
      </c>
      <c r="D19" s="50">
        <f t="shared" si="3"/>
        <v>934</v>
      </c>
      <c r="E19" s="51">
        <v>11</v>
      </c>
      <c r="F19" s="51"/>
      <c r="G19" s="51">
        <v>90</v>
      </c>
      <c r="H19" s="49">
        <f t="shared" si="0"/>
        <v>855</v>
      </c>
      <c r="I19" s="50">
        <f t="shared" si="4"/>
        <v>170</v>
      </c>
      <c r="J19" s="55"/>
      <c r="K19" s="51"/>
      <c r="L19" s="51">
        <v>11</v>
      </c>
      <c r="M19" s="49">
        <f t="shared" si="1"/>
        <v>159</v>
      </c>
      <c r="N19" s="54">
        <f t="shared" si="2"/>
        <v>1014</v>
      </c>
      <c r="O19" s="10"/>
    </row>
    <row r="20" spans="2:15" ht="39.950000000000003" customHeight="1">
      <c r="B20" s="5"/>
      <c r="C20" s="45">
        <v>9</v>
      </c>
      <c r="D20" s="50">
        <f t="shared" si="3"/>
        <v>855</v>
      </c>
      <c r="E20" s="51"/>
      <c r="F20" s="51"/>
      <c r="G20" s="51">
        <v>76</v>
      </c>
      <c r="H20" s="49">
        <f t="shared" si="0"/>
        <v>779</v>
      </c>
      <c r="I20" s="50">
        <f t="shared" si="4"/>
        <v>159</v>
      </c>
      <c r="J20" s="55">
        <v>3</v>
      </c>
      <c r="K20" s="51">
        <v>8</v>
      </c>
      <c r="L20" s="51"/>
      <c r="M20" s="49">
        <f t="shared" si="1"/>
        <v>154</v>
      </c>
      <c r="N20" s="54">
        <f t="shared" si="2"/>
        <v>933</v>
      </c>
      <c r="O20" s="10"/>
    </row>
    <row r="21" spans="2:15" ht="39.950000000000003" customHeight="1">
      <c r="B21" s="5"/>
      <c r="C21" s="45">
        <v>10</v>
      </c>
      <c r="D21" s="50">
        <f t="shared" si="3"/>
        <v>779</v>
      </c>
      <c r="E21" s="51"/>
      <c r="F21" s="51"/>
      <c r="G21" s="51">
        <v>102</v>
      </c>
      <c r="H21" s="49">
        <f t="shared" si="0"/>
        <v>677</v>
      </c>
      <c r="I21" s="50">
        <f t="shared" si="4"/>
        <v>154</v>
      </c>
      <c r="J21" s="55">
        <v>3</v>
      </c>
      <c r="K21" s="51"/>
      <c r="L21" s="51"/>
      <c r="M21" s="49">
        <f t="shared" si="1"/>
        <v>157</v>
      </c>
      <c r="N21" s="54">
        <f t="shared" si="2"/>
        <v>834</v>
      </c>
      <c r="O21" s="10"/>
    </row>
    <row r="22" spans="2:15" ht="39.950000000000003" customHeight="1">
      <c r="B22" s="5"/>
      <c r="C22" s="45">
        <v>11</v>
      </c>
      <c r="D22" s="50">
        <f t="shared" si="3"/>
        <v>677</v>
      </c>
      <c r="E22" s="51"/>
      <c r="F22" s="51"/>
      <c r="G22" s="51">
        <v>168</v>
      </c>
      <c r="H22" s="49">
        <f t="shared" si="0"/>
        <v>509</v>
      </c>
      <c r="I22" s="50">
        <f t="shared" si="4"/>
        <v>157</v>
      </c>
      <c r="J22" s="55">
        <v>16</v>
      </c>
      <c r="K22" s="51">
        <v>20</v>
      </c>
      <c r="L22" s="51"/>
      <c r="M22" s="49">
        <f t="shared" si="1"/>
        <v>153</v>
      </c>
      <c r="N22" s="54">
        <f t="shared" si="2"/>
        <v>662</v>
      </c>
      <c r="O22" s="10"/>
    </row>
    <row r="23" spans="2:15" ht="39.950000000000003" customHeight="1">
      <c r="B23" s="5"/>
      <c r="C23" s="45">
        <v>12</v>
      </c>
      <c r="D23" s="50">
        <f t="shared" si="3"/>
        <v>509</v>
      </c>
      <c r="E23" s="51">
        <v>8</v>
      </c>
      <c r="F23" s="51"/>
      <c r="G23" s="51">
        <v>87</v>
      </c>
      <c r="H23" s="49">
        <f t="shared" si="0"/>
        <v>430</v>
      </c>
      <c r="I23" s="50">
        <f t="shared" si="4"/>
        <v>153</v>
      </c>
      <c r="J23" s="55">
        <v>7</v>
      </c>
      <c r="K23" s="51">
        <v>12</v>
      </c>
      <c r="L23" s="51">
        <v>8</v>
      </c>
      <c r="M23" s="49">
        <f t="shared" si="1"/>
        <v>140</v>
      </c>
      <c r="N23" s="54">
        <f t="shared" si="2"/>
        <v>570</v>
      </c>
      <c r="O23" s="10"/>
    </row>
    <row r="24" spans="2:15" ht="39.950000000000003" customHeight="1">
      <c r="B24" s="5"/>
      <c r="C24" s="45">
        <v>13</v>
      </c>
      <c r="D24" s="50">
        <f t="shared" si="3"/>
        <v>430</v>
      </c>
      <c r="E24" s="51"/>
      <c r="F24" s="51"/>
      <c r="G24" s="51">
        <v>56</v>
      </c>
      <c r="H24" s="49">
        <f t="shared" si="0"/>
        <v>374</v>
      </c>
      <c r="I24" s="50">
        <f t="shared" si="4"/>
        <v>140</v>
      </c>
      <c r="J24" s="55"/>
      <c r="K24" s="51"/>
      <c r="L24" s="51"/>
      <c r="M24" s="49">
        <f t="shared" si="1"/>
        <v>140</v>
      </c>
      <c r="N24" s="54">
        <f t="shared" si="2"/>
        <v>514</v>
      </c>
      <c r="O24" s="10"/>
    </row>
    <row r="25" spans="2:15" ht="39.950000000000003" customHeight="1">
      <c r="B25" s="5"/>
      <c r="C25" s="45">
        <v>14</v>
      </c>
      <c r="D25" s="50">
        <f t="shared" si="3"/>
        <v>374</v>
      </c>
      <c r="E25" s="51">
        <v>840</v>
      </c>
      <c r="F25" s="51"/>
      <c r="G25" s="51">
        <v>148</v>
      </c>
      <c r="H25" s="49">
        <f t="shared" si="0"/>
        <v>1066</v>
      </c>
      <c r="I25" s="50">
        <f t="shared" si="4"/>
        <v>140</v>
      </c>
      <c r="J25" s="55">
        <v>8</v>
      </c>
      <c r="K25" s="51"/>
      <c r="L25" s="51"/>
      <c r="M25" s="49">
        <f t="shared" si="1"/>
        <v>148</v>
      </c>
      <c r="N25" s="54">
        <f t="shared" si="2"/>
        <v>1214</v>
      </c>
      <c r="O25" s="10"/>
    </row>
    <row r="26" spans="2:15" ht="39.950000000000003" customHeight="1">
      <c r="B26" s="5"/>
      <c r="C26" s="45">
        <v>15</v>
      </c>
      <c r="D26" s="50">
        <f t="shared" si="3"/>
        <v>1066</v>
      </c>
      <c r="E26" s="51"/>
      <c r="F26" s="51"/>
      <c r="G26" s="51">
        <v>13</v>
      </c>
      <c r="H26" s="49">
        <f t="shared" si="0"/>
        <v>1053</v>
      </c>
      <c r="I26" s="50">
        <f t="shared" si="4"/>
        <v>148</v>
      </c>
      <c r="J26" s="55">
        <v>6</v>
      </c>
      <c r="K26" s="51">
        <v>8</v>
      </c>
      <c r="L26" s="51"/>
      <c r="M26" s="49">
        <f t="shared" si="1"/>
        <v>146</v>
      </c>
      <c r="N26" s="54">
        <f t="shared" si="2"/>
        <v>1199</v>
      </c>
      <c r="O26" s="10"/>
    </row>
    <row r="27" spans="2:15" ht="39.950000000000003" customHeight="1">
      <c r="B27" s="5"/>
      <c r="C27" s="45">
        <v>16</v>
      </c>
      <c r="D27" s="50">
        <f t="shared" si="3"/>
        <v>1053</v>
      </c>
      <c r="E27" s="51"/>
      <c r="F27" s="51"/>
      <c r="G27" s="51"/>
      <c r="H27" s="49">
        <f t="shared" si="0"/>
        <v>1053</v>
      </c>
      <c r="I27" s="50">
        <f t="shared" si="4"/>
        <v>146</v>
      </c>
      <c r="J27" s="55"/>
      <c r="K27" s="51"/>
      <c r="L27" s="51"/>
      <c r="M27" s="49">
        <f t="shared" si="1"/>
        <v>146</v>
      </c>
      <c r="N27" s="54">
        <f t="shared" si="2"/>
        <v>1199</v>
      </c>
      <c r="O27" s="10"/>
    </row>
    <row r="28" spans="2:15" ht="39.950000000000003" customHeight="1">
      <c r="B28" s="5"/>
      <c r="C28" s="45">
        <v>17</v>
      </c>
      <c r="D28" s="50">
        <f t="shared" si="3"/>
        <v>1053</v>
      </c>
      <c r="E28" s="51"/>
      <c r="F28" s="51"/>
      <c r="G28" s="51">
        <v>76</v>
      </c>
      <c r="H28" s="49">
        <f t="shared" si="0"/>
        <v>977</v>
      </c>
      <c r="I28" s="50">
        <f t="shared" si="4"/>
        <v>146</v>
      </c>
      <c r="J28" s="55"/>
      <c r="K28" s="51"/>
      <c r="L28" s="51"/>
      <c r="M28" s="49">
        <f t="shared" si="1"/>
        <v>146</v>
      </c>
      <c r="N28" s="54">
        <f t="shared" si="2"/>
        <v>1123</v>
      </c>
      <c r="O28" s="10"/>
    </row>
    <row r="29" spans="2:15" ht="39.950000000000003" customHeight="1">
      <c r="B29" s="5"/>
      <c r="C29" s="45">
        <v>18</v>
      </c>
      <c r="D29" s="50">
        <f t="shared" si="3"/>
        <v>977</v>
      </c>
      <c r="E29" s="51"/>
      <c r="F29" s="51"/>
      <c r="G29" s="51">
        <v>104</v>
      </c>
      <c r="H29" s="49">
        <f t="shared" si="0"/>
        <v>873</v>
      </c>
      <c r="I29" s="50">
        <f t="shared" si="4"/>
        <v>146</v>
      </c>
      <c r="J29" s="55">
        <v>19</v>
      </c>
      <c r="K29" s="51">
        <v>14</v>
      </c>
      <c r="L29" s="51"/>
      <c r="M29" s="49">
        <f t="shared" si="1"/>
        <v>151</v>
      </c>
      <c r="N29" s="54">
        <f t="shared" si="2"/>
        <v>1024</v>
      </c>
      <c r="O29" s="10"/>
    </row>
    <row r="30" spans="2:15" ht="39.950000000000003" customHeight="1">
      <c r="B30" s="5"/>
      <c r="C30" s="45">
        <v>19</v>
      </c>
      <c r="D30" s="50">
        <f t="shared" si="3"/>
        <v>873</v>
      </c>
      <c r="E30" s="51"/>
      <c r="F30" s="51"/>
      <c r="G30" s="51">
        <v>176</v>
      </c>
      <c r="H30" s="49">
        <f t="shared" si="0"/>
        <v>697</v>
      </c>
      <c r="I30" s="50">
        <f t="shared" si="4"/>
        <v>151</v>
      </c>
      <c r="J30" s="55">
        <v>2</v>
      </c>
      <c r="K30" s="51">
        <v>3</v>
      </c>
      <c r="L30" s="51"/>
      <c r="M30" s="49">
        <f t="shared" si="1"/>
        <v>150</v>
      </c>
      <c r="N30" s="54">
        <f t="shared" si="2"/>
        <v>847</v>
      </c>
      <c r="O30" s="10"/>
    </row>
    <row r="31" spans="2:15" ht="39.950000000000003" customHeight="1">
      <c r="B31" s="5"/>
      <c r="C31" s="45">
        <v>20</v>
      </c>
      <c r="D31" s="50">
        <f t="shared" si="3"/>
        <v>697</v>
      </c>
      <c r="E31" s="51"/>
      <c r="F31" s="51"/>
      <c r="G31" s="51">
        <v>112</v>
      </c>
      <c r="H31" s="49">
        <f t="shared" si="0"/>
        <v>585</v>
      </c>
      <c r="I31" s="50">
        <f t="shared" si="4"/>
        <v>150</v>
      </c>
      <c r="J31" s="55">
        <v>6</v>
      </c>
      <c r="K31" s="51">
        <v>2</v>
      </c>
      <c r="L31" s="51"/>
      <c r="M31" s="49">
        <f t="shared" si="1"/>
        <v>154</v>
      </c>
      <c r="N31" s="54">
        <f t="shared" si="2"/>
        <v>739</v>
      </c>
      <c r="O31" s="10"/>
    </row>
    <row r="32" spans="2:15" ht="39.950000000000003" customHeight="1">
      <c r="B32" s="5"/>
      <c r="C32" s="45">
        <v>21</v>
      </c>
      <c r="D32" s="50">
        <f t="shared" si="3"/>
        <v>585</v>
      </c>
      <c r="E32" s="51">
        <v>840</v>
      </c>
      <c r="F32" s="51"/>
      <c r="G32" s="51">
        <v>52</v>
      </c>
      <c r="H32" s="49">
        <f t="shared" si="0"/>
        <v>1373</v>
      </c>
      <c r="I32" s="50">
        <f t="shared" si="4"/>
        <v>154</v>
      </c>
      <c r="J32" s="55">
        <v>12</v>
      </c>
      <c r="K32" s="51">
        <v>6</v>
      </c>
      <c r="L32" s="51"/>
      <c r="M32" s="49">
        <f t="shared" si="1"/>
        <v>160</v>
      </c>
      <c r="N32" s="54">
        <f t="shared" si="2"/>
        <v>1533</v>
      </c>
      <c r="O32" s="10"/>
    </row>
    <row r="33" spans="2:15" ht="39.950000000000003" customHeight="1">
      <c r="B33" s="5"/>
      <c r="C33" s="45">
        <v>22</v>
      </c>
      <c r="D33" s="50">
        <f t="shared" si="3"/>
        <v>1373</v>
      </c>
      <c r="E33" s="51"/>
      <c r="F33" s="51"/>
      <c r="G33" s="51">
        <v>108</v>
      </c>
      <c r="H33" s="49">
        <f t="shared" si="0"/>
        <v>1265</v>
      </c>
      <c r="I33" s="50">
        <f t="shared" si="4"/>
        <v>160</v>
      </c>
      <c r="J33" s="55">
        <v>10</v>
      </c>
      <c r="K33" s="51"/>
      <c r="L33" s="51"/>
      <c r="M33" s="49">
        <f t="shared" si="1"/>
        <v>170</v>
      </c>
      <c r="N33" s="54">
        <f t="shared" si="2"/>
        <v>1435</v>
      </c>
      <c r="O33" s="10"/>
    </row>
    <row r="34" spans="2:15" ht="39.950000000000003" customHeight="1">
      <c r="B34" s="5"/>
      <c r="C34" s="45">
        <v>23</v>
      </c>
      <c r="D34" s="50">
        <f t="shared" si="3"/>
        <v>1265</v>
      </c>
      <c r="E34" s="51"/>
      <c r="F34" s="51"/>
      <c r="G34" s="51">
        <v>96</v>
      </c>
      <c r="H34" s="49">
        <f t="shared" si="0"/>
        <v>1169</v>
      </c>
      <c r="I34" s="50">
        <f t="shared" si="4"/>
        <v>170</v>
      </c>
      <c r="J34" s="55">
        <v>3</v>
      </c>
      <c r="K34" s="51"/>
      <c r="L34" s="51"/>
      <c r="M34" s="49">
        <f t="shared" si="1"/>
        <v>173</v>
      </c>
      <c r="N34" s="54">
        <f t="shared" si="2"/>
        <v>1342</v>
      </c>
      <c r="O34" s="10"/>
    </row>
    <row r="35" spans="2:15" ht="39.950000000000003" customHeight="1">
      <c r="B35" s="5"/>
      <c r="C35" s="45">
        <v>24</v>
      </c>
      <c r="D35" s="50">
        <f t="shared" si="3"/>
        <v>1169</v>
      </c>
      <c r="E35" s="51"/>
      <c r="F35" s="51"/>
      <c r="G35" s="51">
        <v>64</v>
      </c>
      <c r="H35" s="49">
        <f t="shared" si="0"/>
        <v>1105</v>
      </c>
      <c r="I35" s="50">
        <f t="shared" si="4"/>
        <v>173</v>
      </c>
      <c r="J35" s="55">
        <v>11</v>
      </c>
      <c r="K35" s="51">
        <v>4</v>
      </c>
      <c r="L35" s="51"/>
      <c r="M35" s="49">
        <f t="shared" si="1"/>
        <v>180</v>
      </c>
      <c r="N35" s="54">
        <f t="shared" si="2"/>
        <v>1285</v>
      </c>
      <c r="O35" s="10"/>
    </row>
    <row r="36" spans="2:15" ht="39.950000000000003" customHeight="1">
      <c r="B36" s="5"/>
      <c r="C36" s="45">
        <v>25</v>
      </c>
      <c r="D36" s="50">
        <f t="shared" si="3"/>
        <v>1105</v>
      </c>
      <c r="E36" s="51"/>
      <c r="F36" s="51"/>
      <c r="G36" s="51">
        <v>240</v>
      </c>
      <c r="H36" s="49">
        <f t="shared" si="0"/>
        <v>865</v>
      </c>
      <c r="I36" s="50">
        <f t="shared" si="4"/>
        <v>180</v>
      </c>
      <c r="J36" s="55">
        <v>19</v>
      </c>
      <c r="K36" s="51"/>
      <c r="L36" s="51"/>
      <c r="M36" s="49">
        <f t="shared" si="1"/>
        <v>199</v>
      </c>
      <c r="N36" s="54">
        <f t="shared" si="2"/>
        <v>1064</v>
      </c>
      <c r="O36" s="10"/>
    </row>
    <row r="37" spans="2:15" ht="39.950000000000003" customHeight="1">
      <c r="B37" s="5"/>
      <c r="C37" s="45">
        <v>26</v>
      </c>
      <c r="D37" s="50">
        <f t="shared" si="3"/>
        <v>865</v>
      </c>
      <c r="E37" s="51">
        <v>4</v>
      </c>
      <c r="F37" s="51"/>
      <c r="G37" s="51">
        <v>278</v>
      </c>
      <c r="H37" s="49">
        <f t="shared" si="0"/>
        <v>591</v>
      </c>
      <c r="I37" s="50">
        <f t="shared" si="4"/>
        <v>199</v>
      </c>
      <c r="J37" s="55">
        <v>4</v>
      </c>
      <c r="K37" s="51">
        <v>8</v>
      </c>
      <c r="L37" s="51">
        <v>4</v>
      </c>
      <c r="M37" s="49">
        <f t="shared" si="1"/>
        <v>191</v>
      </c>
      <c r="N37" s="54">
        <f t="shared" si="2"/>
        <v>782</v>
      </c>
      <c r="O37" s="10"/>
    </row>
    <row r="38" spans="2:15" ht="39.950000000000003" customHeight="1">
      <c r="B38" s="5"/>
      <c r="C38" s="45">
        <v>27</v>
      </c>
      <c r="D38" s="50">
        <f t="shared" si="3"/>
        <v>591</v>
      </c>
      <c r="E38" s="51"/>
      <c r="F38" s="51"/>
      <c r="G38" s="51">
        <v>160</v>
      </c>
      <c r="H38" s="49">
        <f t="shared" si="0"/>
        <v>431</v>
      </c>
      <c r="I38" s="50">
        <f t="shared" si="4"/>
        <v>191</v>
      </c>
      <c r="J38" s="55">
        <v>14</v>
      </c>
      <c r="K38" s="51">
        <v>18</v>
      </c>
      <c r="L38" s="51"/>
      <c r="M38" s="49">
        <f t="shared" si="1"/>
        <v>187</v>
      </c>
      <c r="N38" s="54">
        <f t="shared" si="2"/>
        <v>618</v>
      </c>
      <c r="O38" s="10"/>
    </row>
    <row r="39" spans="2:15" ht="39.950000000000003" customHeight="1">
      <c r="B39" s="5"/>
      <c r="C39" s="45">
        <v>28</v>
      </c>
      <c r="D39" s="50">
        <f t="shared" si="3"/>
        <v>431</v>
      </c>
      <c r="E39" s="51"/>
      <c r="F39" s="51"/>
      <c r="G39" s="51">
        <v>144</v>
      </c>
      <c r="H39" s="49">
        <f t="shared" si="0"/>
        <v>287</v>
      </c>
      <c r="I39" s="50">
        <f t="shared" si="4"/>
        <v>187</v>
      </c>
      <c r="J39" s="55">
        <v>6</v>
      </c>
      <c r="K39" s="51"/>
      <c r="L39" s="51"/>
      <c r="M39" s="49">
        <f t="shared" si="1"/>
        <v>193</v>
      </c>
      <c r="N39" s="54">
        <f t="shared" si="2"/>
        <v>480</v>
      </c>
      <c r="O39" s="10"/>
    </row>
    <row r="40" spans="2:15" ht="39.950000000000003" customHeight="1">
      <c r="B40" s="5"/>
      <c r="C40" s="45">
        <v>29</v>
      </c>
      <c r="D40" s="50">
        <f t="shared" si="3"/>
        <v>287</v>
      </c>
      <c r="E40" s="51">
        <v>8</v>
      </c>
      <c r="F40" s="51"/>
      <c r="G40" s="51">
        <v>57</v>
      </c>
      <c r="H40" s="49">
        <f t="shared" si="0"/>
        <v>238</v>
      </c>
      <c r="I40" s="50">
        <f t="shared" si="4"/>
        <v>193</v>
      </c>
      <c r="J40" s="55"/>
      <c r="K40" s="51">
        <v>8</v>
      </c>
      <c r="L40" s="51">
        <v>8</v>
      </c>
      <c r="M40" s="49">
        <f t="shared" si="1"/>
        <v>177</v>
      </c>
      <c r="N40" s="54">
        <f t="shared" si="2"/>
        <v>415</v>
      </c>
      <c r="O40" s="10"/>
    </row>
    <row r="41" spans="2:15" ht="39.950000000000003" customHeight="1">
      <c r="B41" s="5"/>
      <c r="C41" s="45">
        <v>30</v>
      </c>
      <c r="D41" s="50">
        <f t="shared" si="3"/>
        <v>238</v>
      </c>
      <c r="E41" s="51">
        <v>243</v>
      </c>
      <c r="F41" s="51"/>
      <c r="G41" s="51">
        <v>159</v>
      </c>
      <c r="H41" s="49">
        <f t="shared" si="0"/>
        <v>322</v>
      </c>
      <c r="I41" s="50">
        <f t="shared" si="4"/>
        <v>177</v>
      </c>
      <c r="J41" s="55">
        <v>6</v>
      </c>
      <c r="K41" s="51"/>
      <c r="L41" s="51">
        <v>3</v>
      </c>
      <c r="M41" s="49">
        <f t="shared" si="1"/>
        <v>180</v>
      </c>
      <c r="N41" s="54">
        <f t="shared" si="2"/>
        <v>502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322</v>
      </c>
      <c r="E42" s="52"/>
      <c r="F42" s="52"/>
      <c r="G42" s="52"/>
      <c r="H42" s="49">
        <f t="shared" si="0"/>
        <v>322</v>
      </c>
      <c r="I42" s="50">
        <f t="shared" si="4"/>
        <v>180</v>
      </c>
      <c r="J42" s="55"/>
      <c r="K42" s="52"/>
      <c r="L42" s="52"/>
      <c r="M42" s="49">
        <f t="shared" si="1"/>
        <v>180</v>
      </c>
      <c r="N42" s="54">
        <f t="shared" si="2"/>
        <v>502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3532</v>
      </c>
      <c r="F44" s="58">
        <f>SUM($F12:$F42)</f>
        <v>0</v>
      </c>
      <c r="G44" s="59">
        <f>SUM($G12:$G42)</f>
        <v>3403</v>
      </c>
      <c r="H44" s="22"/>
      <c r="I44" s="11"/>
      <c r="J44" s="57">
        <f>SUM($J12:$J42)</f>
        <v>213</v>
      </c>
      <c r="K44" s="58">
        <f>SUM($K12:$K42)</f>
        <v>144</v>
      </c>
      <c r="L44" s="59">
        <f>SUM($L12:$L42)</f>
        <v>52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25" activePane="bottomLeft" state="frozen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MID(CELL("FILENAME",$A$1),FIND("[",CELL("FILENAME",$A$1))+1,3)</f>
        <v>STP</v>
      </c>
      <c r="E5" s="157"/>
      <c r="F5" s="31"/>
      <c r="G5" s="31" t="s">
        <v>2</v>
      </c>
      <c r="H5" s="157" t="str">
        <f ca="1">INDEX($C$7:$N$7,1,MID(CELL("FILENAME",$A$1),FIND("[",CELL("FILENAME",$A$1))+8,2))&amp;"  "&amp;MID(CELL("FILENAME",$A$1),FIND("[",CELL("FILENAME",$A$1))+4,4)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GUINNESS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79</v>
      </c>
      <c r="E12" s="48"/>
      <c r="F12" s="48"/>
      <c r="G12" s="48"/>
      <c r="H12" s="49">
        <f>$D12+$E12+$F12-$G12</f>
        <v>79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86</v>
      </c>
      <c r="O12" s="10"/>
    </row>
    <row r="13" spans="2:15" ht="39.950000000000003" customHeight="1">
      <c r="B13" s="5"/>
      <c r="C13" s="45">
        <v>2</v>
      </c>
      <c r="D13" s="50">
        <f>$H12</f>
        <v>79</v>
      </c>
      <c r="E13" s="51"/>
      <c r="F13" s="51"/>
      <c r="G13" s="51">
        <v>1</v>
      </c>
      <c r="H13" s="49">
        <f t="shared" ref="H13:H42" si="0">$D13+$E13+$F13-$G13</f>
        <v>78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85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78</v>
      </c>
      <c r="E14" s="51"/>
      <c r="F14" s="51"/>
      <c r="G14" s="51"/>
      <c r="H14" s="49">
        <f t="shared" si="0"/>
        <v>78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85</v>
      </c>
      <c r="O14" s="10"/>
    </row>
    <row r="15" spans="2:15" ht="39.950000000000003" customHeight="1">
      <c r="B15" s="5"/>
      <c r="C15" s="45">
        <v>4</v>
      </c>
      <c r="D15" s="50">
        <f t="shared" si="3"/>
        <v>78</v>
      </c>
      <c r="E15" s="51"/>
      <c r="F15" s="51"/>
      <c r="G15" s="51">
        <v>9</v>
      </c>
      <c r="H15" s="49">
        <f t="shared" si="0"/>
        <v>69</v>
      </c>
      <c r="I15" s="50">
        <f t="shared" si="4"/>
        <v>7</v>
      </c>
      <c r="J15" s="55"/>
      <c r="K15" s="51"/>
      <c r="L15" s="51"/>
      <c r="M15" s="49">
        <f t="shared" si="1"/>
        <v>7</v>
      </c>
      <c r="N15" s="54">
        <f t="shared" si="2"/>
        <v>76</v>
      </c>
      <c r="O15" s="10"/>
    </row>
    <row r="16" spans="2:15" ht="39.950000000000003" customHeight="1">
      <c r="B16" s="5"/>
      <c r="C16" s="45">
        <v>5</v>
      </c>
      <c r="D16" s="50">
        <f t="shared" si="3"/>
        <v>69</v>
      </c>
      <c r="E16" s="51"/>
      <c r="F16" s="51"/>
      <c r="G16" s="51">
        <v>4</v>
      </c>
      <c r="H16" s="49">
        <f t="shared" si="0"/>
        <v>65</v>
      </c>
      <c r="I16" s="50">
        <f t="shared" si="4"/>
        <v>7</v>
      </c>
      <c r="J16" s="55"/>
      <c r="K16" s="51"/>
      <c r="L16" s="51"/>
      <c r="M16" s="49">
        <f t="shared" si="1"/>
        <v>7</v>
      </c>
      <c r="N16" s="54">
        <f t="shared" si="2"/>
        <v>72</v>
      </c>
      <c r="O16" s="10"/>
    </row>
    <row r="17" spans="2:15" ht="39.950000000000003" customHeight="1">
      <c r="B17" s="5"/>
      <c r="C17" s="45">
        <v>6</v>
      </c>
      <c r="D17" s="50">
        <f t="shared" si="3"/>
        <v>65</v>
      </c>
      <c r="E17" s="51"/>
      <c r="F17" s="51"/>
      <c r="G17" s="51"/>
      <c r="H17" s="49">
        <f t="shared" si="0"/>
        <v>65</v>
      </c>
      <c r="I17" s="50">
        <f t="shared" si="4"/>
        <v>7</v>
      </c>
      <c r="J17" s="55"/>
      <c r="K17" s="51"/>
      <c r="L17" s="51"/>
      <c r="M17" s="49">
        <f t="shared" si="1"/>
        <v>7</v>
      </c>
      <c r="N17" s="54">
        <f t="shared" si="2"/>
        <v>72</v>
      </c>
      <c r="O17" s="10"/>
    </row>
    <row r="18" spans="2:15" ht="39.950000000000003" customHeight="1">
      <c r="B18" s="5"/>
      <c r="C18" s="45">
        <v>7</v>
      </c>
      <c r="D18" s="50">
        <f t="shared" si="3"/>
        <v>65</v>
      </c>
      <c r="E18" s="51"/>
      <c r="F18" s="51"/>
      <c r="G18" s="51">
        <v>4</v>
      </c>
      <c r="H18" s="49">
        <f t="shared" si="0"/>
        <v>61</v>
      </c>
      <c r="I18" s="50">
        <f t="shared" si="4"/>
        <v>7</v>
      </c>
      <c r="J18" s="55"/>
      <c r="K18" s="51">
        <v>4</v>
      </c>
      <c r="L18" s="51"/>
      <c r="M18" s="49">
        <f t="shared" si="1"/>
        <v>3</v>
      </c>
      <c r="N18" s="54">
        <f t="shared" si="2"/>
        <v>64</v>
      </c>
      <c r="O18" s="10"/>
    </row>
    <row r="19" spans="2:15" ht="39.950000000000003" customHeight="1">
      <c r="B19" s="5"/>
      <c r="C19" s="45">
        <v>8</v>
      </c>
      <c r="D19" s="50">
        <f t="shared" si="3"/>
        <v>61</v>
      </c>
      <c r="E19" s="51"/>
      <c r="F19" s="51"/>
      <c r="G19" s="51"/>
      <c r="H19" s="49">
        <f t="shared" si="0"/>
        <v>61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61</v>
      </c>
      <c r="E20" s="51"/>
      <c r="F20" s="51"/>
      <c r="G20" s="51"/>
      <c r="H20" s="49">
        <f t="shared" si="0"/>
        <v>61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64</v>
      </c>
      <c r="O20" s="10"/>
    </row>
    <row r="21" spans="2:15" ht="39.950000000000003" customHeight="1">
      <c r="B21" s="5"/>
      <c r="C21" s="45">
        <v>10</v>
      </c>
      <c r="D21" s="50">
        <f t="shared" si="3"/>
        <v>61</v>
      </c>
      <c r="E21" s="51"/>
      <c r="F21" s="51"/>
      <c r="G21" s="51">
        <v>28</v>
      </c>
      <c r="H21" s="49">
        <f t="shared" si="0"/>
        <v>33</v>
      </c>
      <c r="I21" s="50">
        <f t="shared" si="4"/>
        <v>3</v>
      </c>
      <c r="J21" s="55">
        <v>9</v>
      </c>
      <c r="K21" s="51"/>
      <c r="L21" s="51"/>
      <c r="M21" s="49">
        <f t="shared" si="1"/>
        <v>12</v>
      </c>
      <c r="N21" s="54">
        <f t="shared" si="2"/>
        <v>45</v>
      </c>
      <c r="O21" s="10"/>
    </row>
    <row r="22" spans="2:15" ht="39.950000000000003" customHeight="1">
      <c r="B22" s="5"/>
      <c r="C22" s="45">
        <v>11</v>
      </c>
      <c r="D22" s="50">
        <f t="shared" si="3"/>
        <v>33</v>
      </c>
      <c r="E22" s="51"/>
      <c r="F22" s="51"/>
      <c r="G22" s="51">
        <v>8</v>
      </c>
      <c r="H22" s="49">
        <f t="shared" si="0"/>
        <v>25</v>
      </c>
      <c r="I22" s="50">
        <f t="shared" si="4"/>
        <v>12</v>
      </c>
      <c r="J22" s="55">
        <v>2</v>
      </c>
      <c r="K22" s="51"/>
      <c r="L22" s="51"/>
      <c r="M22" s="49">
        <f t="shared" si="1"/>
        <v>14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25</v>
      </c>
      <c r="E23" s="51"/>
      <c r="F23" s="51"/>
      <c r="G23" s="51">
        <v>2</v>
      </c>
      <c r="H23" s="49">
        <f t="shared" si="0"/>
        <v>23</v>
      </c>
      <c r="I23" s="50">
        <f t="shared" si="4"/>
        <v>14</v>
      </c>
      <c r="J23" s="55"/>
      <c r="K23" s="51"/>
      <c r="L23" s="51"/>
      <c r="M23" s="49">
        <f t="shared" si="1"/>
        <v>14</v>
      </c>
      <c r="N23" s="54">
        <f t="shared" si="2"/>
        <v>37</v>
      </c>
      <c r="O23" s="10"/>
    </row>
    <row r="24" spans="2:15" ht="39.950000000000003" customHeight="1">
      <c r="B24" s="5"/>
      <c r="C24" s="45">
        <v>13</v>
      </c>
      <c r="D24" s="50">
        <f t="shared" si="3"/>
        <v>23</v>
      </c>
      <c r="E24" s="51"/>
      <c r="F24" s="51"/>
      <c r="G24" s="51">
        <v>1</v>
      </c>
      <c r="H24" s="49">
        <f t="shared" si="0"/>
        <v>22</v>
      </c>
      <c r="I24" s="50">
        <f t="shared" si="4"/>
        <v>14</v>
      </c>
      <c r="J24" s="55"/>
      <c r="K24" s="51"/>
      <c r="L24" s="51"/>
      <c r="M24" s="49">
        <f t="shared" si="1"/>
        <v>14</v>
      </c>
      <c r="N24" s="54">
        <f t="shared" si="2"/>
        <v>36</v>
      </c>
      <c r="O24" s="10"/>
    </row>
    <row r="25" spans="2:15" ht="39.950000000000003" customHeight="1">
      <c r="B25" s="5"/>
      <c r="C25" s="45">
        <v>14</v>
      </c>
      <c r="D25" s="50">
        <f t="shared" si="3"/>
        <v>22</v>
      </c>
      <c r="E25" s="51">
        <v>72</v>
      </c>
      <c r="F25" s="51"/>
      <c r="G25" s="51"/>
      <c r="H25" s="49">
        <f t="shared" si="0"/>
        <v>94</v>
      </c>
      <c r="I25" s="50">
        <f t="shared" si="4"/>
        <v>14</v>
      </c>
      <c r="J25" s="55"/>
      <c r="K25" s="51"/>
      <c r="L25" s="51"/>
      <c r="M25" s="49">
        <f t="shared" si="1"/>
        <v>14</v>
      </c>
      <c r="N25" s="54">
        <f t="shared" si="2"/>
        <v>108</v>
      </c>
      <c r="O25" s="10"/>
    </row>
    <row r="26" spans="2:15" ht="39.950000000000003" customHeight="1">
      <c r="B26" s="5"/>
      <c r="C26" s="45">
        <v>15</v>
      </c>
      <c r="D26" s="50">
        <f t="shared" si="3"/>
        <v>94</v>
      </c>
      <c r="E26" s="51"/>
      <c r="F26" s="51"/>
      <c r="G26" s="51">
        <v>7</v>
      </c>
      <c r="H26" s="49">
        <f t="shared" si="0"/>
        <v>87</v>
      </c>
      <c r="I26" s="50">
        <f t="shared" si="4"/>
        <v>14</v>
      </c>
      <c r="J26" s="55"/>
      <c r="K26" s="51"/>
      <c r="L26" s="51"/>
      <c r="M26" s="49">
        <f t="shared" si="1"/>
        <v>14</v>
      </c>
      <c r="N26" s="54">
        <f t="shared" si="2"/>
        <v>101</v>
      </c>
      <c r="O26" s="10"/>
    </row>
    <row r="27" spans="2:15" ht="39.950000000000003" customHeight="1">
      <c r="B27" s="5"/>
      <c r="C27" s="45">
        <v>16</v>
      </c>
      <c r="D27" s="50">
        <f t="shared" si="3"/>
        <v>87</v>
      </c>
      <c r="E27" s="51"/>
      <c r="F27" s="51"/>
      <c r="G27" s="51"/>
      <c r="H27" s="49">
        <f t="shared" si="0"/>
        <v>87</v>
      </c>
      <c r="I27" s="50">
        <f t="shared" si="4"/>
        <v>14</v>
      </c>
      <c r="J27" s="55"/>
      <c r="K27" s="51"/>
      <c r="L27" s="51"/>
      <c r="M27" s="49">
        <f t="shared" si="1"/>
        <v>14</v>
      </c>
      <c r="N27" s="54">
        <f t="shared" si="2"/>
        <v>101</v>
      </c>
      <c r="O27" s="10"/>
    </row>
    <row r="28" spans="2:15" ht="39.950000000000003" customHeight="1">
      <c r="B28" s="5"/>
      <c r="C28" s="45">
        <v>17</v>
      </c>
      <c r="D28" s="50">
        <f t="shared" si="3"/>
        <v>87</v>
      </c>
      <c r="E28" s="51"/>
      <c r="F28" s="51"/>
      <c r="G28" s="51"/>
      <c r="H28" s="49">
        <f t="shared" si="0"/>
        <v>87</v>
      </c>
      <c r="I28" s="50">
        <f t="shared" si="4"/>
        <v>14</v>
      </c>
      <c r="J28" s="55"/>
      <c r="K28" s="51"/>
      <c r="L28" s="51"/>
      <c r="M28" s="49">
        <f t="shared" si="1"/>
        <v>14</v>
      </c>
      <c r="N28" s="54">
        <f t="shared" si="2"/>
        <v>101</v>
      </c>
      <c r="O28" s="10"/>
    </row>
    <row r="29" spans="2:15" ht="39.950000000000003" customHeight="1">
      <c r="B29" s="5"/>
      <c r="C29" s="45">
        <v>18</v>
      </c>
      <c r="D29" s="50">
        <f t="shared" si="3"/>
        <v>87</v>
      </c>
      <c r="E29" s="51"/>
      <c r="F29" s="51"/>
      <c r="G29" s="51">
        <v>8</v>
      </c>
      <c r="H29" s="49">
        <f t="shared" si="0"/>
        <v>79</v>
      </c>
      <c r="I29" s="50">
        <f t="shared" si="4"/>
        <v>14</v>
      </c>
      <c r="J29" s="55"/>
      <c r="K29" s="51"/>
      <c r="L29" s="51"/>
      <c r="M29" s="49">
        <f t="shared" si="1"/>
        <v>14</v>
      </c>
      <c r="N29" s="54">
        <f t="shared" si="2"/>
        <v>93</v>
      </c>
      <c r="O29" s="10"/>
    </row>
    <row r="30" spans="2:15" ht="39.950000000000003" customHeight="1">
      <c r="B30" s="5"/>
      <c r="C30" s="45">
        <v>19</v>
      </c>
      <c r="D30" s="50">
        <f t="shared" si="3"/>
        <v>79</v>
      </c>
      <c r="E30" s="51"/>
      <c r="F30" s="51"/>
      <c r="G30" s="51"/>
      <c r="H30" s="49">
        <f t="shared" si="0"/>
        <v>79</v>
      </c>
      <c r="I30" s="50">
        <f t="shared" si="4"/>
        <v>14</v>
      </c>
      <c r="J30" s="55">
        <v>7</v>
      </c>
      <c r="K30" s="51">
        <v>9</v>
      </c>
      <c r="L30" s="51"/>
      <c r="M30" s="49">
        <f t="shared" si="1"/>
        <v>12</v>
      </c>
      <c r="N30" s="54">
        <f t="shared" si="2"/>
        <v>91</v>
      </c>
      <c r="O30" s="10"/>
    </row>
    <row r="31" spans="2:15" ht="39.950000000000003" customHeight="1">
      <c r="B31" s="5"/>
      <c r="C31" s="45">
        <v>20</v>
      </c>
      <c r="D31" s="50">
        <f t="shared" si="3"/>
        <v>79</v>
      </c>
      <c r="E31" s="51"/>
      <c r="F31" s="51"/>
      <c r="G31" s="51"/>
      <c r="H31" s="49">
        <f t="shared" si="0"/>
        <v>79</v>
      </c>
      <c r="I31" s="50">
        <f t="shared" si="4"/>
        <v>12</v>
      </c>
      <c r="J31" s="55">
        <v>5</v>
      </c>
      <c r="K31" s="51">
        <v>7</v>
      </c>
      <c r="L31" s="51"/>
      <c r="M31" s="49">
        <f t="shared" si="1"/>
        <v>10</v>
      </c>
      <c r="N31" s="54">
        <f t="shared" si="2"/>
        <v>89</v>
      </c>
      <c r="O31" s="10"/>
    </row>
    <row r="32" spans="2:15" ht="39.950000000000003" customHeight="1">
      <c r="B32" s="5"/>
      <c r="C32" s="45">
        <v>21</v>
      </c>
      <c r="D32" s="50">
        <f t="shared" si="3"/>
        <v>79</v>
      </c>
      <c r="E32" s="51"/>
      <c r="F32" s="51"/>
      <c r="G32" s="51">
        <v>1</v>
      </c>
      <c r="H32" s="49">
        <f t="shared" si="0"/>
        <v>78</v>
      </c>
      <c r="I32" s="50">
        <f t="shared" si="4"/>
        <v>10</v>
      </c>
      <c r="J32" s="55">
        <v>2</v>
      </c>
      <c r="K32" s="51">
        <v>5</v>
      </c>
      <c r="L32" s="51"/>
      <c r="M32" s="49">
        <f t="shared" si="1"/>
        <v>7</v>
      </c>
      <c r="N32" s="54">
        <f t="shared" si="2"/>
        <v>85</v>
      </c>
      <c r="O32" s="10"/>
    </row>
    <row r="33" spans="2:15" ht="39.950000000000003" customHeight="1">
      <c r="B33" s="5"/>
      <c r="C33" s="45">
        <v>22</v>
      </c>
      <c r="D33" s="50">
        <f t="shared" si="3"/>
        <v>78</v>
      </c>
      <c r="E33" s="51">
        <v>2</v>
      </c>
      <c r="F33" s="51"/>
      <c r="G33" s="51">
        <v>4</v>
      </c>
      <c r="H33" s="49">
        <f>$D33+$E33+$F33-$G33</f>
        <v>76</v>
      </c>
      <c r="I33" s="50">
        <f t="shared" si="4"/>
        <v>7</v>
      </c>
      <c r="J33" s="55"/>
      <c r="K33" s="51"/>
      <c r="L33" s="51">
        <v>2</v>
      </c>
      <c r="M33" s="49">
        <f t="shared" si="1"/>
        <v>5</v>
      </c>
      <c r="N33" s="54">
        <f t="shared" si="2"/>
        <v>81</v>
      </c>
      <c r="O33" s="10"/>
    </row>
    <row r="34" spans="2:15" ht="39.950000000000003" customHeight="1">
      <c r="B34" s="5"/>
      <c r="C34" s="45">
        <v>23</v>
      </c>
      <c r="D34" s="50">
        <f t="shared" si="3"/>
        <v>76</v>
      </c>
      <c r="E34" s="51"/>
      <c r="F34" s="51"/>
      <c r="G34" s="51"/>
      <c r="H34" s="49">
        <f>$D34+$E34+$F34-$G34</f>
        <v>76</v>
      </c>
      <c r="I34" s="50">
        <f t="shared" si="4"/>
        <v>5</v>
      </c>
      <c r="J34" s="55"/>
      <c r="K34" s="51"/>
      <c r="L34" s="51"/>
      <c r="M34" s="49">
        <f t="shared" si="1"/>
        <v>5</v>
      </c>
      <c r="N34" s="54">
        <f t="shared" si="2"/>
        <v>81</v>
      </c>
      <c r="O34" s="10"/>
    </row>
    <row r="35" spans="2:15" ht="39.950000000000003" customHeight="1">
      <c r="B35" s="5"/>
      <c r="C35" s="45">
        <v>24</v>
      </c>
      <c r="D35" s="50">
        <f t="shared" si="3"/>
        <v>76</v>
      </c>
      <c r="E35" s="51"/>
      <c r="F35" s="51"/>
      <c r="G35" s="51"/>
      <c r="H35" s="49">
        <f>$D35+$E35+$F35-$G35</f>
        <v>76</v>
      </c>
      <c r="I35" s="50">
        <f t="shared" si="4"/>
        <v>5</v>
      </c>
      <c r="J35" s="55"/>
      <c r="K35" s="51">
        <v>2</v>
      </c>
      <c r="L35" s="51"/>
      <c r="M35" s="49">
        <f t="shared" si="1"/>
        <v>3</v>
      </c>
      <c r="N35" s="54">
        <f t="shared" si="2"/>
        <v>79</v>
      </c>
      <c r="O35" s="10"/>
    </row>
    <row r="36" spans="2:15" ht="39.950000000000003" customHeight="1">
      <c r="B36" s="5"/>
      <c r="C36" s="45">
        <v>25</v>
      </c>
      <c r="D36" s="50">
        <f t="shared" si="3"/>
        <v>76</v>
      </c>
      <c r="E36" s="51"/>
      <c r="F36" s="51"/>
      <c r="G36" s="51"/>
      <c r="H36" s="49">
        <f t="shared" si="0"/>
        <v>76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79</v>
      </c>
      <c r="O36" s="10"/>
    </row>
    <row r="37" spans="2:15" ht="39.950000000000003" customHeight="1">
      <c r="B37" s="5"/>
      <c r="C37" s="45">
        <v>26</v>
      </c>
      <c r="D37" s="50">
        <f t="shared" si="3"/>
        <v>76</v>
      </c>
      <c r="E37" s="51"/>
      <c r="F37" s="51"/>
      <c r="G37" s="51"/>
      <c r="H37" s="49">
        <f t="shared" si="0"/>
        <v>76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79</v>
      </c>
      <c r="O37" s="10"/>
    </row>
    <row r="38" spans="2:15" ht="39.950000000000003" customHeight="1">
      <c r="B38" s="5"/>
      <c r="C38" s="45">
        <v>27</v>
      </c>
      <c r="D38" s="50">
        <f t="shared" si="3"/>
        <v>76</v>
      </c>
      <c r="E38" s="51"/>
      <c r="F38" s="51"/>
      <c r="G38" s="51"/>
      <c r="H38" s="49">
        <f t="shared" si="0"/>
        <v>76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79</v>
      </c>
      <c r="O38" s="10"/>
    </row>
    <row r="39" spans="2:15" ht="39.950000000000003" customHeight="1">
      <c r="B39" s="5"/>
      <c r="C39" s="45">
        <v>28</v>
      </c>
      <c r="D39" s="50">
        <f t="shared" si="3"/>
        <v>76</v>
      </c>
      <c r="E39" s="51"/>
      <c r="F39" s="51"/>
      <c r="G39" s="51">
        <v>1</v>
      </c>
      <c r="H39" s="49">
        <f t="shared" si="0"/>
        <v>75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78</v>
      </c>
      <c r="O39" s="10"/>
    </row>
    <row r="40" spans="2:15" ht="39.950000000000003" customHeight="1">
      <c r="B40" s="5"/>
      <c r="C40" s="45">
        <v>29</v>
      </c>
      <c r="D40" s="50">
        <f t="shared" si="3"/>
        <v>75</v>
      </c>
      <c r="E40" s="51"/>
      <c r="F40" s="51"/>
      <c r="G40" s="51"/>
      <c r="H40" s="49">
        <f t="shared" si="0"/>
        <v>75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78</v>
      </c>
      <c r="O40" s="10"/>
    </row>
    <row r="41" spans="2:15" ht="39.950000000000003" customHeight="1">
      <c r="B41" s="5"/>
      <c r="C41" s="45">
        <v>30</v>
      </c>
      <c r="D41" s="50">
        <f t="shared" si="3"/>
        <v>75</v>
      </c>
      <c r="E41" s="51">
        <v>1</v>
      </c>
      <c r="F41" s="51"/>
      <c r="G41" s="51">
        <v>16</v>
      </c>
      <c r="H41" s="49">
        <f t="shared" si="0"/>
        <v>60</v>
      </c>
      <c r="I41" s="50">
        <f t="shared" si="4"/>
        <v>3</v>
      </c>
      <c r="J41" s="55"/>
      <c r="K41" s="51"/>
      <c r="L41" s="51">
        <v>1</v>
      </c>
      <c r="M41" s="49">
        <f t="shared" si="1"/>
        <v>2</v>
      </c>
      <c r="N41" s="54">
        <f t="shared" si="2"/>
        <v>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60</v>
      </c>
      <c r="E42" s="52"/>
      <c r="F42" s="52"/>
      <c r="G42" s="52"/>
      <c r="H42" s="49">
        <f t="shared" si="0"/>
        <v>60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75</v>
      </c>
      <c r="F44" s="57">
        <f>SUM(F12:F42)</f>
        <v>0</v>
      </c>
      <c r="G44" s="57">
        <f>SUM(G12:G42)</f>
        <v>94</v>
      </c>
      <c r="H44" s="22"/>
      <c r="I44" s="11"/>
      <c r="J44" s="57">
        <f>SUM(J12:J42)</f>
        <v>25</v>
      </c>
      <c r="K44" s="57">
        <f>SUM(K12:K42)</f>
        <v>27</v>
      </c>
      <c r="L44" s="57">
        <f>SUM(L12:L42)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28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HEINEKEN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93</v>
      </c>
      <c r="E12" s="48">
        <v>120</v>
      </c>
      <c r="F12" s="48"/>
      <c r="G12" s="48"/>
      <c r="H12" s="49">
        <f>$D12+$E12+$F12-$G12</f>
        <v>213</v>
      </c>
      <c r="I12" s="47">
        <v>24</v>
      </c>
      <c r="J12" s="53"/>
      <c r="K12" s="48"/>
      <c r="L12" s="48"/>
      <c r="M12" s="49">
        <f>$I12+$J12-$K12-$L12</f>
        <v>24</v>
      </c>
      <c r="N12" s="54">
        <f>$H12+$M12</f>
        <v>237</v>
      </c>
      <c r="O12" s="10"/>
    </row>
    <row r="13" spans="2:15" ht="39.950000000000003" customHeight="1">
      <c r="B13" s="5"/>
      <c r="C13" s="45">
        <v>2</v>
      </c>
      <c r="D13" s="50">
        <f>$H12</f>
        <v>213</v>
      </c>
      <c r="E13" s="51"/>
      <c r="F13" s="51"/>
      <c r="G13" s="51">
        <v>36</v>
      </c>
      <c r="H13" s="49">
        <f t="shared" ref="H13:H42" si="0">$D13+$E13+$F13-$G13</f>
        <v>177</v>
      </c>
      <c r="I13" s="50">
        <f>$M12</f>
        <v>24</v>
      </c>
      <c r="J13" s="55">
        <v>5</v>
      </c>
      <c r="K13" s="51"/>
      <c r="L13" s="51"/>
      <c r="M13" s="49">
        <f t="shared" ref="M13:M42" si="1">$I13+$J13-$K13-$L13</f>
        <v>29</v>
      </c>
      <c r="N13" s="54">
        <f t="shared" ref="N13:N42" si="2">$H13+$M13</f>
        <v>206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177</v>
      </c>
      <c r="E14" s="51"/>
      <c r="F14" s="51"/>
      <c r="G14" s="51">
        <v>12</v>
      </c>
      <c r="H14" s="49">
        <f t="shared" si="0"/>
        <v>165</v>
      </c>
      <c r="I14" s="50">
        <f t="shared" ref="I14:I42" si="4">$M13</f>
        <v>29</v>
      </c>
      <c r="J14" s="55">
        <v>4</v>
      </c>
      <c r="K14" s="51">
        <v>8</v>
      </c>
      <c r="L14" s="51"/>
      <c r="M14" s="49">
        <f t="shared" si="1"/>
        <v>25</v>
      </c>
      <c r="N14" s="54">
        <f t="shared" si="2"/>
        <v>190</v>
      </c>
      <c r="O14" s="10"/>
    </row>
    <row r="15" spans="2:15" ht="39.950000000000003" customHeight="1">
      <c r="B15" s="5"/>
      <c r="C15" s="45">
        <v>4</v>
      </c>
      <c r="D15" s="50">
        <f t="shared" si="3"/>
        <v>165</v>
      </c>
      <c r="E15" s="51"/>
      <c r="F15" s="51"/>
      <c r="G15" s="51"/>
      <c r="H15" s="49">
        <f t="shared" si="0"/>
        <v>165</v>
      </c>
      <c r="I15" s="50">
        <f t="shared" si="4"/>
        <v>25</v>
      </c>
      <c r="J15" s="55"/>
      <c r="K15" s="51"/>
      <c r="L15" s="51"/>
      <c r="M15" s="49">
        <f t="shared" si="1"/>
        <v>25</v>
      </c>
      <c r="N15" s="54">
        <f t="shared" si="2"/>
        <v>190</v>
      </c>
      <c r="O15" s="10"/>
    </row>
    <row r="16" spans="2:15" ht="39.950000000000003" customHeight="1">
      <c r="B16" s="5"/>
      <c r="C16" s="45">
        <v>5</v>
      </c>
      <c r="D16" s="50">
        <f t="shared" si="3"/>
        <v>165</v>
      </c>
      <c r="E16" s="51"/>
      <c r="F16" s="51"/>
      <c r="G16" s="51">
        <v>13</v>
      </c>
      <c r="H16" s="49">
        <f t="shared" si="0"/>
        <v>152</v>
      </c>
      <c r="I16" s="50">
        <f t="shared" si="4"/>
        <v>25</v>
      </c>
      <c r="J16" s="55"/>
      <c r="K16" s="51"/>
      <c r="L16" s="51"/>
      <c r="M16" s="49">
        <f t="shared" si="1"/>
        <v>25</v>
      </c>
      <c r="N16" s="54">
        <f t="shared" si="2"/>
        <v>177</v>
      </c>
      <c r="O16" s="10"/>
    </row>
    <row r="17" spans="2:15" ht="39.950000000000003" customHeight="1">
      <c r="B17" s="5"/>
      <c r="C17" s="45">
        <v>6</v>
      </c>
      <c r="D17" s="50">
        <f t="shared" si="3"/>
        <v>152</v>
      </c>
      <c r="E17" s="51"/>
      <c r="F17" s="51"/>
      <c r="G17" s="51">
        <v>13</v>
      </c>
      <c r="H17" s="49">
        <f t="shared" si="0"/>
        <v>139</v>
      </c>
      <c r="I17" s="50">
        <f t="shared" si="4"/>
        <v>25</v>
      </c>
      <c r="J17" s="55"/>
      <c r="K17" s="51"/>
      <c r="L17" s="51"/>
      <c r="M17" s="49">
        <f t="shared" si="1"/>
        <v>25</v>
      </c>
      <c r="N17" s="54">
        <f t="shared" si="2"/>
        <v>164</v>
      </c>
      <c r="O17" s="10"/>
    </row>
    <row r="18" spans="2:15" ht="39.950000000000003" customHeight="1">
      <c r="B18" s="5"/>
      <c r="C18" s="45">
        <v>7</v>
      </c>
      <c r="D18" s="50">
        <f t="shared" si="3"/>
        <v>139</v>
      </c>
      <c r="E18" s="51">
        <v>120</v>
      </c>
      <c r="F18" s="51"/>
      <c r="G18" s="51">
        <v>5</v>
      </c>
      <c r="H18" s="49">
        <f t="shared" si="0"/>
        <v>254</v>
      </c>
      <c r="I18" s="50">
        <f t="shared" si="4"/>
        <v>25</v>
      </c>
      <c r="J18" s="55"/>
      <c r="K18" s="51">
        <v>4</v>
      </c>
      <c r="L18" s="51"/>
      <c r="M18" s="49">
        <f t="shared" si="1"/>
        <v>21</v>
      </c>
      <c r="N18" s="54">
        <f t="shared" si="2"/>
        <v>275</v>
      </c>
      <c r="O18" s="10"/>
    </row>
    <row r="19" spans="2:15" ht="39.950000000000003" customHeight="1">
      <c r="B19" s="5"/>
      <c r="C19" s="45">
        <v>8</v>
      </c>
      <c r="D19" s="50">
        <f t="shared" si="3"/>
        <v>254</v>
      </c>
      <c r="E19" s="51"/>
      <c r="F19" s="51"/>
      <c r="G19" s="51"/>
      <c r="H19" s="49">
        <f t="shared" si="0"/>
        <v>254</v>
      </c>
      <c r="I19" s="50">
        <f t="shared" si="4"/>
        <v>21</v>
      </c>
      <c r="J19" s="55"/>
      <c r="K19" s="51"/>
      <c r="L19" s="51"/>
      <c r="M19" s="49">
        <f t="shared" si="1"/>
        <v>21</v>
      </c>
      <c r="N19" s="54">
        <f t="shared" si="2"/>
        <v>275</v>
      </c>
      <c r="O19" s="10"/>
    </row>
    <row r="20" spans="2:15" ht="39.950000000000003" customHeight="1">
      <c r="B20" s="5"/>
      <c r="C20" s="45">
        <v>9</v>
      </c>
      <c r="D20" s="50">
        <f t="shared" si="3"/>
        <v>254</v>
      </c>
      <c r="E20" s="51"/>
      <c r="F20" s="51"/>
      <c r="G20" s="51">
        <v>48</v>
      </c>
      <c r="H20" s="49">
        <f t="shared" si="0"/>
        <v>206</v>
      </c>
      <c r="I20" s="50">
        <f t="shared" si="4"/>
        <v>21</v>
      </c>
      <c r="J20" s="55">
        <v>6</v>
      </c>
      <c r="K20" s="51">
        <v>2</v>
      </c>
      <c r="L20" s="51"/>
      <c r="M20" s="49">
        <f t="shared" si="1"/>
        <v>25</v>
      </c>
      <c r="N20" s="54">
        <f t="shared" si="2"/>
        <v>231</v>
      </c>
      <c r="O20" s="10"/>
    </row>
    <row r="21" spans="2:15" ht="39.950000000000003" customHeight="1">
      <c r="B21" s="5"/>
      <c r="C21" s="45">
        <v>10</v>
      </c>
      <c r="D21" s="50">
        <f t="shared" si="3"/>
        <v>206</v>
      </c>
      <c r="E21" s="51"/>
      <c r="F21" s="51"/>
      <c r="G21" s="51">
        <v>53</v>
      </c>
      <c r="H21" s="49">
        <f t="shared" si="0"/>
        <v>153</v>
      </c>
      <c r="I21" s="50">
        <f t="shared" si="4"/>
        <v>25</v>
      </c>
      <c r="J21" s="55"/>
      <c r="K21" s="51"/>
      <c r="L21" s="51"/>
      <c r="M21" s="49">
        <f t="shared" si="1"/>
        <v>25</v>
      </c>
      <c r="N21" s="54">
        <f t="shared" si="2"/>
        <v>178</v>
      </c>
      <c r="O21" s="10"/>
    </row>
    <row r="22" spans="2:15" ht="39.950000000000003" customHeight="1">
      <c r="B22" s="5"/>
      <c r="C22" s="45">
        <v>11</v>
      </c>
      <c r="D22" s="50">
        <f t="shared" si="3"/>
        <v>153</v>
      </c>
      <c r="E22" s="51"/>
      <c r="F22" s="51"/>
      <c r="G22" s="51">
        <v>32</v>
      </c>
      <c r="H22" s="49">
        <f t="shared" si="0"/>
        <v>121</v>
      </c>
      <c r="I22" s="50">
        <f t="shared" si="4"/>
        <v>25</v>
      </c>
      <c r="J22" s="55"/>
      <c r="K22" s="51"/>
      <c r="L22" s="51"/>
      <c r="M22" s="49">
        <f t="shared" si="1"/>
        <v>25</v>
      </c>
      <c r="N22" s="54">
        <f t="shared" si="2"/>
        <v>146</v>
      </c>
      <c r="O22" s="10"/>
    </row>
    <row r="23" spans="2:15" ht="39.950000000000003" customHeight="1">
      <c r="B23" s="5"/>
      <c r="C23" s="45">
        <v>12</v>
      </c>
      <c r="D23" s="50">
        <f t="shared" si="3"/>
        <v>121</v>
      </c>
      <c r="E23" s="51"/>
      <c r="F23" s="51"/>
      <c r="G23" s="51">
        <v>49</v>
      </c>
      <c r="H23" s="49">
        <f t="shared" si="0"/>
        <v>72</v>
      </c>
      <c r="I23" s="50">
        <f t="shared" si="4"/>
        <v>25</v>
      </c>
      <c r="J23" s="55">
        <v>10</v>
      </c>
      <c r="K23" s="51">
        <v>4</v>
      </c>
      <c r="L23" s="51"/>
      <c r="M23" s="49">
        <f t="shared" si="1"/>
        <v>31</v>
      </c>
      <c r="N23" s="54">
        <f t="shared" si="2"/>
        <v>103</v>
      </c>
      <c r="O23" s="10"/>
    </row>
    <row r="24" spans="2:15" ht="39.950000000000003" customHeight="1">
      <c r="B24" s="5"/>
      <c r="C24" s="45">
        <v>13</v>
      </c>
      <c r="D24" s="50">
        <f t="shared" si="3"/>
        <v>72</v>
      </c>
      <c r="E24" s="51"/>
      <c r="F24" s="51"/>
      <c r="G24" s="51">
        <v>32</v>
      </c>
      <c r="H24" s="49">
        <f t="shared" si="0"/>
        <v>40</v>
      </c>
      <c r="I24" s="50">
        <f t="shared" si="4"/>
        <v>31</v>
      </c>
      <c r="J24" s="55"/>
      <c r="K24" s="51">
        <v>9</v>
      </c>
      <c r="L24" s="51"/>
      <c r="M24" s="49">
        <f t="shared" si="1"/>
        <v>22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40</v>
      </c>
      <c r="E25" s="51">
        <v>168</v>
      </c>
      <c r="F25" s="51"/>
      <c r="G25" s="51">
        <v>4</v>
      </c>
      <c r="H25" s="49">
        <f t="shared" si="0"/>
        <v>204</v>
      </c>
      <c r="I25" s="50">
        <f t="shared" si="4"/>
        <v>22</v>
      </c>
      <c r="J25" s="55"/>
      <c r="K25" s="51"/>
      <c r="L25" s="51"/>
      <c r="M25" s="49">
        <f t="shared" si="1"/>
        <v>22</v>
      </c>
      <c r="N25" s="54">
        <f t="shared" si="2"/>
        <v>226</v>
      </c>
      <c r="O25" s="10"/>
    </row>
    <row r="26" spans="2:15" ht="39.950000000000003" customHeight="1">
      <c r="B26" s="5"/>
      <c r="C26" s="45">
        <v>15</v>
      </c>
      <c r="D26" s="50">
        <f t="shared" si="3"/>
        <v>204</v>
      </c>
      <c r="E26" s="51"/>
      <c r="F26" s="51"/>
      <c r="G26" s="51">
        <v>36</v>
      </c>
      <c r="H26" s="49">
        <f t="shared" si="0"/>
        <v>168</v>
      </c>
      <c r="I26" s="50">
        <f t="shared" si="4"/>
        <v>22</v>
      </c>
      <c r="J26" s="55"/>
      <c r="K26" s="51"/>
      <c r="L26" s="51"/>
      <c r="M26" s="49">
        <f t="shared" si="1"/>
        <v>22</v>
      </c>
      <c r="N26" s="54">
        <f t="shared" si="2"/>
        <v>190</v>
      </c>
      <c r="O26" s="10"/>
    </row>
    <row r="27" spans="2:15" ht="39.950000000000003" customHeight="1">
      <c r="B27" s="5"/>
      <c r="C27" s="45">
        <v>16</v>
      </c>
      <c r="D27" s="50">
        <f t="shared" si="3"/>
        <v>168</v>
      </c>
      <c r="E27" s="51"/>
      <c r="F27" s="51"/>
      <c r="G27" s="51"/>
      <c r="H27" s="49">
        <f>$D27+$E27+$F27-$G27</f>
        <v>168</v>
      </c>
      <c r="I27" s="50">
        <f t="shared" si="4"/>
        <v>22</v>
      </c>
      <c r="J27" s="55"/>
      <c r="K27" s="51"/>
      <c r="L27" s="51"/>
      <c r="M27" s="49">
        <f t="shared" si="1"/>
        <v>22</v>
      </c>
      <c r="N27" s="54">
        <f t="shared" si="2"/>
        <v>190</v>
      </c>
      <c r="O27" s="10"/>
    </row>
    <row r="28" spans="2:15" ht="39.950000000000003" customHeight="1">
      <c r="B28" s="5"/>
      <c r="C28" s="45">
        <v>17</v>
      </c>
      <c r="D28" s="50">
        <f t="shared" si="3"/>
        <v>168</v>
      </c>
      <c r="E28" s="51"/>
      <c r="F28" s="51"/>
      <c r="G28" s="51">
        <v>2</v>
      </c>
      <c r="H28" s="49">
        <f t="shared" si="0"/>
        <v>166</v>
      </c>
      <c r="I28" s="50">
        <f t="shared" si="4"/>
        <v>22</v>
      </c>
      <c r="J28" s="55"/>
      <c r="K28" s="51"/>
      <c r="L28" s="51"/>
      <c r="M28" s="49">
        <f t="shared" si="1"/>
        <v>22</v>
      </c>
      <c r="N28" s="54">
        <f t="shared" si="2"/>
        <v>188</v>
      </c>
      <c r="O28" s="10"/>
    </row>
    <row r="29" spans="2:15" ht="39.950000000000003" customHeight="1">
      <c r="B29" s="5"/>
      <c r="C29" s="45">
        <v>18</v>
      </c>
      <c r="D29" s="50">
        <f t="shared" si="3"/>
        <v>166</v>
      </c>
      <c r="E29" s="51"/>
      <c r="F29" s="51"/>
      <c r="G29" s="51">
        <v>62</v>
      </c>
      <c r="H29" s="49">
        <f t="shared" si="0"/>
        <v>104</v>
      </c>
      <c r="I29" s="50">
        <f t="shared" si="4"/>
        <v>22</v>
      </c>
      <c r="J29" s="55">
        <v>3</v>
      </c>
      <c r="K29" s="51">
        <v>10</v>
      </c>
      <c r="L29" s="51"/>
      <c r="M29" s="49">
        <f t="shared" si="1"/>
        <v>15</v>
      </c>
      <c r="N29" s="54">
        <f t="shared" si="2"/>
        <v>119</v>
      </c>
      <c r="O29" s="10"/>
    </row>
    <row r="30" spans="2:15" ht="39.950000000000003" customHeight="1">
      <c r="B30" s="5"/>
      <c r="C30" s="45">
        <v>19</v>
      </c>
      <c r="D30" s="50">
        <f t="shared" si="3"/>
        <v>104</v>
      </c>
      <c r="E30" s="51"/>
      <c r="F30" s="51"/>
      <c r="G30" s="51">
        <v>52</v>
      </c>
      <c r="H30" s="49">
        <f t="shared" si="0"/>
        <v>52</v>
      </c>
      <c r="I30" s="50">
        <f t="shared" si="4"/>
        <v>15</v>
      </c>
      <c r="J30" s="55">
        <v>13</v>
      </c>
      <c r="K30" s="51"/>
      <c r="L30" s="51"/>
      <c r="M30" s="49">
        <f t="shared" si="1"/>
        <v>28</v>
      </c>
      <c r="N30" s="54">
        <f t="shared" si="2"/>
        <v>80</v>
      </c>
      <c r="O30" s="10"/>
    </row>
    <row r="31" spans="2:15" ht="39.950000000000003" customHeight="1">
      <c r="B31" s="5"/>
      <c r="C31" s="45">
        <v>20</v>
      </c>
      <c r="D31" s="50">
        <f t="shared" si="3"/>
        <v>52</v>
      </c>
      <c r="E31" s="51"/>
      <c r="F31" s="51"/>
      <c r="G31" s="51">
        <v>9</v>
      </c>
      <c r="H31" s="49">
        <f t="shared" si="0"/>
        <v>43</v>
      </c>
      <c r="I31" s="50">
        <f t="shared" si="4"/>
        <v>28</v>
      </c>
      <c r="J31" s="55">
        <v>7</v>
      </c>
      <c r="K31" s="51">
        <v>8</v>
      </c>
      <c r="L31" s="51"/>
      <c r="M31" s="49">
        <f t="shared" si="1"/>
        <v>27</v>
      </c>
      <c r="N31" s="54">
        <f t="shared" si="2"/>
        <v>70</v>
      </c>
      <c r="O31" s="10"/>
    </row>
    <row r="32" spans="2:15" ht="39.950000000000003" customHeight="1">
      <c r="B32" s="5"/>
      <c r="C32" s="45">
        <v>21</v>
      </c>
      <c r="D32" s="50">
        <f t="shared" si="3"/>
        <v>43</v>
      </c>
      <c r="E32" s="51">
        <v>240</v>
      </c>
      <c r="F32" s="51"/>
      <c r="G32" s="51"/>
      <c r="H32" s="49">
        <f t="shared" si="0"/>
        <v>283</v>
      </c>
      <c r="I32" s="50">
        <f t="shared" si="4"/>
        <v>27</v>
      </c>
      <c r="J32" s="55">
        <v>4</v>
      </c>
      <c r="K32" s="51">
        <v>7</v>
      </c>
      <c r="L32" s="51"/>
      <c r="M32" s="49">
        <f t="shared" si="1"/>
        <v>24</v>
      </c>
      <c r="N32" s="54">
        <f t="shared" si="2"/>
        <v>307</v>
      </c>
      <c r="O32" s="10"/>
    </row>
    <row r="33" spans="2:15" ht="39.950000000000003" customHeight="1">
      <c r="B33" s="5"/>
      <c r="C33" s="45">
        <v>22</v>
      </c>
      <c r="D33" s="50">
        <f t="shared" si="3"/>
        <v>283</v>
      </c>
      <c r="E33" s="51">
        <v>2</v>
      </c>
      <c r="F33" s="51"/>
      <c r="G33" s="51"/>
      <c r="H33" s="49">
        <f t="shared" si="0"/>
        <v>285</v>
      </c>
      <c r="I33" s="50">
        <f t="shared" si="4"/>
        <v>24</v>
      </c>
      <c r="J33" s="55"/>
      <c r="K33" s="51"/>
      <c r="L33" s="51">
        <v>2</v>
      </c>
      <c r="M33" s="49">
        <f t="shared" si="1"/>
        <v>22</v>
      </c>
      <c r="N33" s="54">
        <f t="shared" si="2"/>
        <v>307</v>
      </c>
      <c r="O33" s="10"/>
    </row>
    <row r="34" spans="2:15" ht="39.950000000000003" customHeight="1">
      <c r="B34" s="5"/>
      <c r="C34" s="45">
        <v>23</v>
      </c>
      <c r="D34" s="50">
        <f t="shared" si="3"/>
        <v>285</v>
      </c>
      <c r="E34" s="51"/>
      <c r="F34" s="51"/>
      <c r="G34" s="51">
        <v>70</v>
      </c>
      <c r="H34" s="49">
        <f t="shared" si="0"/>
        <v>215</v>
      </c>
      <c r="I34" s="50">
        <f t="shared" si="4"/>
        <v>22</v>
      </c>
      <c r="J34" s="55">
        <v>10</v>
      </c>
      <c r="K34" s="51"/>
      <c r="L34" s="51"/>
      <c r="M34" s="49">
        <f t="shared" si="1"/>
        <v>32</v>
      </c>
      <c r="N34" s="54">
        <f t="shared" si="2"/>
        <v>247</v>
      </c>
      <c r="O34" s="10"/>
    </row>
    <row r="35" spans="2:15" ht="39.950000000000003" customHeight="1">
      <c r="B35" s="5"/>
      <c r="C35" s="45">
        <v>24</v>
      </c>
      <c r="D35" s="50">
        <f t="shared" si="3"/>
        <v>215</v>
      </c>
      <c r="E35" s="51"/>
      <c r="F35" s="51"/>
      <c r="G35" s="51">
        <v>8</v>
      </c>
      <c r="H35" s="49">
        <f t="shared" si="0"/>
        <v>207</v>
      </c>
      <c r="I35" s="50">
        <f t="shared" si="4"/>
        <v>32</v>
      </c>
      <c r="J35" s="55"/>
      <c r="K35" s="51">
        <v>4</v>
      </c>
      <c r="L35" s="51"/>
      <c r="M35" s="49">
        <f t="shared" si="1"/>
        <v>28</v>
      </c>
      <c r="N35" s="54">
        <f t="shared" si="2"/>
        <v>235</v>
      </c>
      <c r="O35" s="10"/>
    </row>
    <row r="36" spans="2:15" ht="39.950000000000003" customHeight="1">
      <c r="B36" s="5"/>
      <c r="C36" s="45">
        <v>25</v>
      </c>
      <c r="D36" s="50">
        <f t="shared" si="3"/>
        <v>207</v>
      </c>
      <c r="E36" s="51"/>
      <c r="F36" s="51"/>
      <c r="G36" s="51">
        <v>20</v>
      </c>
      <c r="H36" s="49">
        <f t="shared" si="0"/>
        <v>187</v>
      </c>
      <c r="I36" s="50">
        <f t="shared" si="4"/>
        <v>28</v>
      </c>
      <c r="J36" s="55">
        <v>3</v>
      </c>
      <c r="K36" s="51"/>
      <c r="L36" s="51"/>
      <c r="M36" s="49">
        <f t="shared" si="1"/>
        <v>31</v>
      </c>
      <c r="N36" s="54">
        <f t="shared" si="2"/>
        <v>218</v>
      </c>
      <c r="O36" s="10"/>
    </row>
    <row r="37" spans="2:15" ht="39.950000000000003" customHeight="1">
      <c r="B37" s="5"/>
      <c r="C37" s="45">
        <v>26</v>
      </c>
      <c r="D37" s="50">
        <f t="shared" si="3"/>
        <v>187</v>
      </c>
      <c r="E37" s="51"/>
      <c r="F37" s="51"/>
      <c r="G37" s="51">
        <v>24</v>
      </c>
      <c r="H37" s="49">
        <f t="shared" si="0"/>
        <v>163</v>
      </c>
      <c r="I37" s="50">
        <f t="shared" si="4"/>
        <v>31</v>
      </c>
      <c r="J37" s="55">
        <v>9</v>
      </c>
      <c r="K37" s="51">
        <v>3</v>
      </c>
      <c r="L37" s="51"/>
      <c r="M37" s="49">
        <f t="shared" si="1"/>
        <v>37</v>
      </c>
      <c r="N37" s="54">
        <f t="shared" si="2"/>
        <v>200</v>
      </c>
      <c r="O37" s="10"/>
    </row>
    <row r="38" spans="2:15" ht="39.950000000000003" customHeight="1">
      <c r="B38" s="5"/>
      <c r="C38" s="45">
        <v>27</v>
      </c>
      <c r="D38" s="50">
        <f t="shared" si="3"/>
        <v>163</v>
      </c>
      <c r="E38" s="51"/>
      <c r="F38" s="51"/>
      <c r="G38" s="51">
        <v>4</v>
      </c>
      <c r="H38" s="49">
        <f t="shared" si="0"/>
        <v>159</v>
      </c>
      <c r="I38" s="50">
        <f t="shared" si="4"/>
        <v>37</v>
      </c>
      <c r="J38" s="55"/>
      <c r="K38" s="51"/>
      <c r="L38" s="51"/>
      <c r="M38" s="49">
        <f t="shared" si="1"/>
        <v>37</v>
      </c>
      <c r="N38" s="54">
        <f t="shared" si="2"/>
        <v>196</v>
      </c>
      <c r="O38" s="10"/>
    </row>
    <row r="39" spans="2:15" ht="39.950000000000003" customHeight="1">
      <c r="B39" s="5"/>
      <c r="C39" s="45">
        <v>28</v>
      </c>
      <c r="D39" s="50">
        <f t="shared" si="3"/>
        <v>159</v>
      </c>
      <c r="E39" s="51"/>
      <c r="F39" s="51"/>
      <c r="G39" s="51">
        <v>4</v>
      </c>
      <c r="H39" s="49">
        <f t="shared" si="0"/>
        <v>155</v>
      </c>
      <c r="I39" s="50">
        <f t="shared" si="4"/>
        <v>37</v>
      </c>
      <c r="J39" s="55"/>
      <c r="K39" s="51"/>
      <c r="L39" s="51"/>
      <c r="M39" s="49">
        <f t="shared" si="1"/>
        <v>37</v>
      </c>
      <c r="N39" s="54">
        <f t="shared" si="2"/>
        <v>192</v>
      </c>
      <c r="O39" s="10"/>
    </row>
    <row r="40" spans="2:15" ht="39.950000000000003" customHeight="1">
      <c r="B40" s="5"/>
      <c r="C40" s="45">
        <v>29</v>
      </c>
      <c r="D40" s="50">
        <f t="shared" si="3"/>
        <v>155</v>
      </c>
      <c r="E40" s="51"/>
      <c r="F40" s="51"/>
      <c r="G40" s="51">
        <v>12</v>
      </c>
      <c r="H40" s="49">
        <f t="shared" si="0"/>
        <v>143</v>
      </c>
      <c r="I40" s="50">
        <f t="shared" si="4"/>
        <v>37</v>
      </c>
      <c r="J40" s="55">
        <v>5</v>
      </c>
      <c r="K40" s="51"/>
      <c r="L40" s="51"/>
      <c r="M40" s="49">
        <f t="shared" si="1"/>
        <v>42</v>
      </c>
      <c r="N40" s="54">
        <f t="shared" si="2"/>
        <v>185</v>
      </c>
      <c r="O40" s="10"/>
    </row>
    <row r="41" spans="2:15" ht="39.950000000000003" customHeight="1">
      <c r="B41" s="5"/>
      <c r="C41" s="45">
        <v>30</v>
      </c>
      <c r="D41" s="50">
        <f t="shared" si="3"/>
        <v>143</v>
      </c>
      <c r="E41" s="51">
        <v>120</v>
      </c>
      <c r="F41" s="51"/>
      <c r="G41" s="51">
        <v>226</v>
      </c>
      <c r="H41" s="49">
        <f t="shared" si="0"/>
        <v>37</v>
      </c>
      <c r="I41" s="50">
        <f t="shared" si="4"/>
        <v>42</v>
      </c>
      <c r="J41" s="55"/>
      <c r="K41" s="51"/>
      <c r="L41" s="51"/>
      <c r="M41" s="49">
        <f t="shared" si="1"/>
        <v>42</v>
      </c>
      <c r="N41" s="54">
        <f t="shared" si="2"/>
        <v>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/>
      <c r="H42" s="49">
        <f t="shared" si="0"/>
        <v>37</v>
      </c>
      <c r="I42" s="50">
        <f t="shared" si="4"/>
        <v>42</v>
      </c>
      <c r="J42" s="56"/>
      <c r="K42" s="52"/>
      <c r="L42" s="52"/>
      <c r="M42" s="49">
        <f t="shared" si="1"/>
        <v>42</v>
      </c>
      <c r="N42" s="54">
        <f t="shared" si="2"/>
        <v>79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770</v>
      </c>
      <c r="F44" s="58">
        <f>SUM($F12:$F42)</f>
        <v>0</v>
      </c>
      <c r="G44" s="59">
        <f>SUM($G12:$G42)</f>
        <v>826</v>
      </c>
      <c r="H44" s="22"/>
      <c r="I44" s="11"/>
      <c r="J44" s="57">
        <f>SUM($J12:$J42)</f>
        <v>79</v>
      </c>
      <c r="K44" s="58">
        <f>SUM($K12:$K42)</f>
        <v>59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8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APPLE CIDER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</v>
      </c>
      <c r="E12" s="156"/>
      <c r="F12" s="48"/>
      <c r="G12" s="48">
        <v>4</v>
      </c>
      <c r="H12" s="49">
        <f>$D12+$E27+$F12-$G12</f>
        <v>22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25</v>
      </c>
      <c r="O12" s="10"/>
    </row>
    <row r="13" spans="2:15" ht="39.950000000000003" customHeight="1">
      <c r="B13" s="5"/>
      <c r="C13" s="45">
        <v>2</v>
      </c>
      <c r="D13" s="50">
        <f>$H12</f>
        <v>22</v>
      </c>
      <c r="E13" s="51">
        <v>24</v>
      </c>
      <c r="F13" s="51"/>
      <c r="G13" s="51"/>
      <c r="H13" s="49">
        <f t="shared" ref="H13:H42" si="0">$D13+$E13+$F13-$G13</f>
        <v>46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</v>
      </c>
      <c r="E14" s="51"/>
      <c r="F14" s="51"/>
      <c r="G14" s="51"/>
      <c r="H14" s="49">
        <f t="shared" si="0"/>
        <v>46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46</v>
      </c>
      <c r="E15" s="51"/>
      <c r="F15" s="51"/>
      <c r="G15" s="51">
        <v>3</v>
      </c>
      <c r="H15" s="49">
        <f t="shared" si="0"/>
        <v>43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46</v>
      </c>
      <c r="O15" s="10"/>
    </row>
    <row r="16" spans="2:15" ht="39.950000000000003" customHeight="1">
      <c r="B16" s="5"/>
      <c r="C16" s="45">
        <v>5</v>
      </c>
      <c r="D16" s="50">
        <f t="shared" si="3"/>
        <v>43</v>
      </c>
      <c r="E16" s="51"/>
      <c r="F16" s="51"/>
      <c r="G16" s="51">
        <v>4</v>
      </c>
      <c r="H16" s="49">
        <f t="shared" si="0"/>
        <v>39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42</v>
      </c>
      <c r="O16" s="10"/>
    </row>
    <row r="17" spans="2:15" ht="39.950000000000003" customHeight="1">
      <c r="B17" s="5"/>
      <c r="C17" s="45">
        <v>6</v>
      </c>
      <c r="D17" s="50">
        <f t="shared" si="3"/>
        <v>39</v>
      </c>
      <c r="E17" s="51"/>
      <c r="F17" s="51"/>
      <c r="G17" s="51"/>
      <c r="H17" s="49">
        <f t="shared" si="0"/>
        <v>39</v>
      </c>
      <c r="I17" s="50">
        <f t="shared" si="4"/>
        <v>3</v>
      </c>
      <c r="J17" s="55"/>
      <c r="K17" s="51">
        <v>3</v>
      </c>
      <c r="L17" s="51"/>
      <c r="M17" s="49">
        <f t="shared" si="1"/>
        <v>0</v>
      </c>
      <c r="N17" s="54">
        <f t="shared" si="2"/>
        <v>39</v>
      </c>
      <c r="O17" s="10"/>
    </row>
    <row r="18" spans="2:15" ht="39.950000000000003" customHeight="1">
      <c r="B18" s="5"/>
      <c r="C18" s="45">
        <v>7</v>
      </c>
      <c r="D18" s="50">
        <f t="shared" si="3"/>
        <v>39</v>
      </c>
      <c r="E18" s="51">
        <v>48</v>
      </c>
      <c r="F18" s="51"/>
      <c r="G18" s="51">
        <v>4</v>
      </c>
      <c r="H18" s="49">
        <f t="shared" si="0"/>
        <v>83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83</v>
      </c>
      <c r="O18" s="10"/>
    </row>
    <row r="19" spans="2:15" ht="39.950000000000003" customHeight="1">
      <c r="B19" s="5"/>
      <c r="C19" s="45">
        <v>8</v>
      </c>
      <c r="D19" s="50">
        <f t="shared" si="3"/>
        <v>83</v>
      </c>
      <c r="E19" s="51"/>
      <c r="F19" s="51"/>
      <c r="G19" s="51"/>
      <c r="H19" s="49">
        <f t="shared" si="0"/>
        <v>83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83</v>
      </c>
      <c r="O19" s="10"/>
    </row>
    <row r="20" spans="2:15" ht="39.950000000000003" customHeight="1">
      <c r="B20" s="5"/>
      <c r="C20" s="45">
        <v>9</v>
      </c>
      <c r="D20" s="50">
        <f t="shared" si="3"/>
        <v>83</v>
      </c>
      <c r="E20" s="51"/>
      <c r="F20" s="51"/>
      <c r="G20" s="51">
        <v>20</v>
      </c>
      <c r="H20" s="49">
        <f t="shared" si="0"/>
        <v>63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/>
      <c r="H21" s="49">
        <f t="shared" si="0"/>
        <v>63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63</v>
      </c>
      <c r="O21" s="10"/>
    </row>
    <row r="22" spans="2:15" ht="39.950000000000003" customHeight="1">
      <c r="B22" s="5"/>
      <c r="C22" s="45">
        <v>11</v>
      </c>
      <c r="D22" s="50">
        <f t="shared" si="3"/>
        <v>63</v>
      </c>
      <c r="E22" s="51" t="s">
        <v>114</v>
      </c>
      <c r="F22" s="51"/>
      <c r="G22" s="51"/>
      <c r="H22" s="49">
        <v>63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63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>
        <v>4</v>
      </c>
      <c r="H23" s="49">
        <f t="shared" si="0"/>
        <v>59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59</v>
      </c>
      <c r="O23" s="10"/>
    </row>
    <row r="24" spans="2:15" ht="39.950000000000003" customHeight="1">
      <c r="B24" s="5"/>
      <c r="C24" s="45">
        <v>13</v>
      </c>
      <c r="D24" s="50">
        <f t="shared" si="3"/>
        <v>59</v>
      </c>
      <c r="E24" s="51"/>
      <c r="F24" s="51"/>
      <c r="G24" s="51">
        <v>5</v>
      </c>
      <c r="H24" s="49">
        <f t="shared" si="0"/>
        <v>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54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/>
      <c r="H25" s="49">
        <f t="shared" si="0"/>
        <v>54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54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/>
      <c r="F26" s="51"/>
      <c r="G26" s="51"/>
      <c r="H26" s="49">
        <f t="shared" si="0"/>
        <v>54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54</v>
      </c>
      <c r="O26" s="10"/>
    </row>
    <row r="27" spans="2:15" ht="39.950000000000003" customHeight="1">
      <c r="B27" s="5"/>
      <c r="C27" s="45">
        <v>16</v>
      </c>
      <c r="D27" s="50">
        <f t="shared" si="3"/>
        <v>54</v>
      </c>
      <c r="E27" s="48"/>
      <c r="F27" s="51"/>
      <c r="G27" s="51"/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9.950000000000003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>
        <v>8</v>
      </c>
      <c r="H29" s="49">
        <f t="shared" si="0"/>
        <v>46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46</v>
      </c>
      <c r="O29" s="10"/>
    </row>
    <row r="30" spans="2:15" ht="39.950000000000003" customHeight="1">
      <c r="B30" s="5"/>
      <c r="C30" s="45">
        <v>19</v>
      </c>
      <c r="D30" s="50">
        <f t="shared" si="3"/>
        <v>46</v>
      </c>
      <c r="E30" s="51"/>
      <c r="F30" s="51"/>
      <c r="G30" s="51">
        <v>6</v>
      </c>
      <c r="H30" s="49">
        <f t="shared" si="0"/>
        <v>40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40</v>
      </c>
      <c r="O30" s="10"/>
    </row>
    <row r="31" spans="2:15" ht="39.950000000000003" customHeight="1">
      <c r="B31" s="5"/>
      <c r="C31" s="45">
        <v>20</v>
      </c>
      <c r="D31" s="50">
        <f t="shared" si="3"/>
        <v>40</v>
      </c>
      <c r="E31" s="51"/>
      <c r="F31" s="51"/>
      <c r="G31" s="51"/>
      <c r="H31" s="49">
        <f t="shared" si="0"/>
        <v>40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40</v>
      </c>
      <c r="O31" s="10"/>
    </row>
    <row r="32" spans="2:15" ht="39.950000000000003" customHeight="1">
      <c r="B32" s="5"/>
      <c r="C32" s="45">
        <v>21</v>
      </c>
      <c r="D32" s="50">
        <f t="shared" si="3"/>
        <v>40</v>
      </c>
      <c r="E32" s="51">
        <v>24</v>
      </c>
      <c r="F32" s="51"/>
      <c r="G32" s="51"/>
      <c r="H32" s="49">
        <f t="shared" si="0"/>
        <v>64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64</v>
      </c>
      <c r="O32" s="10"/>
    </row>
    <row r="33" spans="2:15" ht="39.950000000000003" customHeight="1">
      <c r="B33" s="5"/>
      <c r="C33" s="45">
        <v>22</v>
      </c>
      <c r="D33" s="50">
        <f t="shared" si="3"/>
        <v>64</v>
      </c>
      <c r="E33" s="51"/>
      <c r="F33" s="51"/>
      <c r="G33" s="51"/>
      <c r="H33" s="49">
        <f t="shared" si="0"/>
        <v>64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64</v>
      </c>
      <c r="O33" s="10"/>
    </row>
    <row r="34" spans="2:15" ht="39.950000000000003" customHeight="1">
      <c r="B34" s="5"/>
      <c r="C34" s="45">
        <v>23</v>
      </c>
      <c r="D34" s="50">
        <f t="shared" si="3"/>
        <v>64</v>
      </c>
      <c r="E34" s="51"/>
      <c r="F34" s="51"/>
      <c r="G34" s="51">
        <v>4</v>
      </c>
      <c r="H34" s="49">
        <f t="shared" si="0"/>
        <v>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60</v>
      </c>
      <c r="O34" s="10"/>
    </row>
    <row r="35" spans="2:15" ht="39.950000000000003" customHeight="1">
      <c r="B35" s="5"/>
      <c r="C35" s="45">
        <v>24</v>
      </c>
      <c r="D35" s="50">
        <f t="shared" si="3"/>
        <v>60</v>
      </c>
      <c r="E35" s="51"/>
      <c r="F35" s="51"/>
      <c r="G35" s="51"/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1</v>
      </c>
      <c r="H36" s="49">
        <f t="shared" si="0"/>
        <v>59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59</v>
      </c>
      <c r="O36" s="10"/>
    </row>
    <row r="37" spans="2:15" ht="39.950000000000003" customHeight="1">
      <c r="B37" s="5"/>
      <c r="C37" s="45">
        <v>26</v>
      </c>
      <c r="D37" s="50">
        <f t="shared" si="3"/>
        <v>59</v>
      </c>
      <c r="E37" s="51"/>
      <c r="F37" s="51"/>
      <c r="G37" s="51">
        <v>1</v>
      </c>
      <c r="H37" s="49">
        <f t="shared" si="0"/>
        <v>58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58</v>
      </c>
      <c r="O37" s="10"/>
    </row>
    <row r="38" spans="2:15" ht="39.950000000000003" customHeight="1">
      <c r="B38" s="5"/>
      <c r="C38" s="45">
        <v>27</v>
      </c>
      <c r="D38" s="50">
        <f t="shared" si="3"/>
        <v>58</v>
      </c>
      <c r="E38" s="51"/>
      <c r="F38" s="51"/>
      <c r="G38" s="51">
        <v>24</v>
      </c>
      <c r="H38" s="49">
        <f t="shared" si="0"/>
        <v>34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34</v>
      </c>
      <c r="O38" s="10"/>
    </row>
    <row r="39" spans="2:15" ht="39.950000000000003" customHeight="1">
      <c r="B39" s="5"/>
      <c r="C39" s="45">
        <v>28</v>
      </c>
      <c r="D39" s="50">
        <f t="shared" si="3"/>
        <v>34</v>
      </c>
      <c r="E39" s="51"/>
      <c r="F39" s="51"/>
      <c r="G39" s="51"/>
      <c r="H39" s="49">
        <f t="shared" si="0"/>
        <v>34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34</v>
      </c>
      <c r="O39" s="10"/>
    </row>
    <row r="40" spans="2:15" ht="39.950000000000003" customHeight="1">
      <c r="B40" s="5"/>
      <c r="C40" s="45">
        <v>29</v>
      </c>
      <c r="D40" s="50">
        <f t="shared" si="3"/>
        <v>34</v>
      </c>
      <c r="E40" s="51"/>
      <c r="F40" s="51"/>
      <c r="G40" s="51"/>
      <c r="H40" s="49">
        <f t="shared" si="0"/>
        <v>34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34</v>
      </c>
      <c r="O40" s="10"/>
    </row>
    <row r="41" spans="2:15" ht="39.950000000000003" customHeight="1">
      <c r="B41" s="5"/>
      <c r="C41" s="45">
        <v>30</v>
      </c>
      <c r="D41" s="50">
        <f t="shared" si="3"/>
        <v>34</v>
      </c>
      <c r="E41" s="51"/>
      <c r="F41" s="51"/>
      <c r="G41" s="51">
        <v>2</v>
      </c>
      <c r="H41" s="49">
        <f t="shared" si="0"/>
        <v>32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</v>
      </c>
      <c r="E42" s="52"/>
      <c r="F42" s="52"/>
      <c r="G42" s="52"/>
      <c r="H42" s="49">
        <f t="shared" si="0"/>
        <v>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SUM($E13:$E42)</f>
        <v>96</v>
      </c>
      <c r="F44" s="58">
        <f>SUM($F12:$F42)</f>
        <v>0</v>
      </c>
      <c r="G44" s="59">
        <f>SUM($G12:$G42)</f>
        <v>90</v>
      </c>
      <c r="H44" s="22"/>
      <c r="I44" s="11"/>
      <c r="J44" s="57">
        <f>SUM($J12:$J42)</f>
        <v>0</v>
      </c>
      <c r="K44" s="58">
        <f>SUM($K12:$K42)</f>
        <v>3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25" activePane="bottomLeft" state="frozen"/>
      <selection activeCell="K22" sqref="K22"/>
      <selection pane="bottomLeft" activeCell="F37" sqref="F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HOEGAARDEN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>
        <v>24</v>
      </c>
      <c r="F12" s="48"/>
      <c r="G12" s="48">
        <v>4</v>
      </c>
      <c r="H12" s="49">
        <f>$D12+$E12+$F12-$G12</f>
        <v>69</v>
      </c>
      <c r="I12" s="47"/>
      <c r="J12" s="53"/>
      <c r="K12" s="48"/>
      <c r="L12" s="48"/>
      <c r="M12" s="49">
        <f>$I12+$J12-$K12-$L12</f>
        <v>0</v>
      </c>
      <c r="N12" s="54">
        <f>$H12+$M12</f>
        <v>69</v>
      </c>
      <c r="O12" s="10"/>
    </row>
    <row r="13" spans="2:15" ht="39.950000000000003" customHeight="1">
      <c r="B13" s="5"/>
      <c r="C13" s="45">
        <v>2</v>
      </c>
      <c r="D13" s="50">
        <f>$H12</f>
        <v>69</v>
      </c>
      <c r="E13" s="51"/>
      <c r="F13" s="51"/>
      <c r="G13" s="51"/>
      <c r="H13" s="49">
        <f t="shared" ref="H13:H42" si="0">$D13+$E13+$F13-$G13</f>
        <v>69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69</v>
      </c>
      <c r="E14" s="51"/>
      <c r="F14" s="51"/>
      <c r="G14" s="51"/>
      <c r="H14" s="49">
        <f t="shared" si="0"/>
        <v>69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69</v>
      </c>
      <c r="O14" s="10"/>
    </row>
    <row r="15" spans="2:15" ht="39.950000000000003" customHeight="1">
      <c r="B15" s="5"/>
      <c r="C15" s="45">
        <v>4</v>
      </c>
      <c r="D15" s="50">
        <f t="shared" si="3"/>
        <v>69</v>
      </c>
      <c r="E15" s="51"/>
      <c r="F15" s="51"/>
      <c r="G15" s="51">
        <v>2</v>
      </c>
      <c r="H15" s="49">
        <f t="shared" si="0"/>
        <v>67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67</v>
      </c>
      <c r="O15" s="10"/>
    </row>
    <row r="16" spans="2:15" ht="39.950000000000003" customHeight="1">
      <c r="B16" s="5"/>
      <c r="C16" s="45">
        <v>5</v>
      </c>
      <c r="D16" s="50">
        <f t="shared" si="3"/>
        <v>67</v>
      </c>
      <c r="E16" s="51"/>
      <c r="F16" s="51"/>
      <c r="G16" s="51"/>
      <c r="H16" s="49">
        <f t="shared" si="0"/>
        <v>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67</v>
      </c>
      <c r="O16" s="10"/>
    </row>
    <row r="17" spans="2:15" ht="39.950000000000003" customHeight="1">
      <c r="B17" s="5"/>
      <c r="C17" s="45">
        <v>6</v>
      </c>
      <c r="D17" s="50">
        <f t="shared" si="3"/>
        <v>67</v>
      </c>
      <c r="E17" s="51"/>
      <c r="F17" s="51"/>
      <c r="G17" s="51">
        <v>4</v>
      </c>
      <c r="H17" s="49">
        <f t="shared" si="0"/>
        <v>63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63</v>
      </c>
      <c r="O17" s="10"/>
    </row>
    <row r="18" spans="2:15" ht="39.950000000000003" customHeight="1">
      <c r="B18" s="5"/>
      <c r="C18" s="45">
        <v>7</v>
      </c>
      <c r="D18" s="50">
        <f t="shared" si="3"/>
        <v>63</v>
      </c>
      <c r="E18" s="51"/>
      <c r="F18" s="51"/>
      <c r="G18" s="51"/>
      <c r="H18" s="49">
        <f t="shared" si="0"/>
        <v>63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63</v>
      </c>
      <c r="O18" s="10"/>
    </row>
    <row r="19" spans="2:15" ht="39.950000000000003" customHeight="1">
      <c r="B19" s="5"/>
      <c r="C19" s="45">
        <v>8</v>
      </c>
      <c r="D19" s="50">
        <f t="shared" si="3"/>
        <v>63</v>
      </c>
      <c r="E19" s="51"/>
      <c r="F19" s="51"/>
      <c r="G19" s="51"/>
      <c r="H19" s="49">
        <f t="shared" si="0"/>
        <v>63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63</v>
      </c>
      <c r="O19" s="10"/>
    </row>
    <row r="20" spans="2:15" ht="39.950000000000003" customHeight="1">
      <c r="B20" s="5"/>
      <c r="C20" s="45">
        <v>9</v>
      </c>
      <c r="D20" s="50">
        <f t="shared" si="3"/>
        <v>63</v>
      </c>
      <c r="E20" s="51"/>
      <c r="F20" s="51"/>
      <c r="G20" s="51"/>
      <c r="H20" s="49">
        <f t="shared" si="0"/>
        <v>63</v>
      </c>
      <c r="I20" s="50">
        <f t="shared" si="4"/>
        <v>0</v>
      </c>
      <c r="J20" s="55">
        <v>1</v>
      </c>
      <c r="K20" s="51"/>
      <c r="L20" s="51"/>
      <c r="M20" s="49">
        <f t="shared" si="1"/>
        <v>1</v>
      </c>
      <c r="N20" s="54">
        <f t="shared" si="2"/>
        <v>64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/>
      <c r="H21" s="49">
        <f t="shared" si="0"/>
        <v>63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63</v>
      </c>
      <c r="E22" s="51"/>
      <c r="F22" s="51"/>
      <c r="G22" s="51"/>
      <c r="H22" s="49">
        <f t="shared" si="0"/>
        <v>63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64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>
        <v>5</v>
      </c>
      <c r="H23" s="49">
        <f t="shared" si="0"/>
        <v>58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59</v>
      </c>
      <c r="O23" s="10"/>
    </row>
    <row r="24" spans="2:15" ht="39.950000000000003" customHeight="1">
      <c r="B24" s="5"/>
      <c r="C24" s="45">
        <v>13</v>
      </c>
      <c r="D24" s="50">
        <f t="shared" si="3"/>
        <v>58</v>
      </c>
      <c r="E24" s="51"/>
      <c r="F24" s="51"/>
      <c r="G24" s="51">
        <v>4</v>
      </c>
      <c r="H24" s="49">
        <f t="shared" si="0"/>
        <v>54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55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/>
      <c r="H25" s="49">
        <f t="shared" si="0"/>
        <v>54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55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/>
      <c r="F26" s="51"/>
      <c r="G26" s="51"/>
      <c r="H26" s="49">
        <f t="shared" si="0"/>
        <v>54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55</v>
      </c>
      <c r="O26" s="10"/>
    </row>
    <row r="27" spans="2:15" ht="39.950000000000003" customHeight="1">
      <c r="B27" s="5"/>
      <c r="C27" s="45">
        <v>16</v>
      </c>
      <c r="D27" s="50">
        <f t="shared" si="3"/>
        <v>54</v>
      </c>
      <c r="E27" s="51"/>
      <c r="F27" s="51"/>
      <c r="G27" s="51"/>
      <c r="H27" s="49">
        <f t="shared" si="0"/>
        <v>54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55</v>
      </c>
      <c r="O27" s="10"/>
    </row>
    <row r="28" spans="2:15" ht="39.950000000000003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55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>
        <v>1</v>
      </c>
      <c r="H29" s="49">
        <f t="shared" si="0"/>
        <v>53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54</v>
      </c>
      <c r="O29" s="10"/>
    </row>
    <row r="30" spans="2:15" ht="39.950000000000003" customHeight="1">
      <c r="B30" s="5"/>
      <c r="C30" s="45">
        <v>19</v>
      </c>
      <c r="D30" s="50">
        <f t="shared" si="3"/>
        <v>53</v>
      </c>
      <c r="E30" s="51"/>
      <c r="F30" s="51"/>
      <c r="G30" s="51"/>
      <c r="H30" s="49">
        <f t="shared" si="0"/>
        <v>53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54</v>
      </c>
      <c r="O30" s="10"/>
    </row>
    <row r="31" spans="2:15" ht="39.950000000000003" customHeight="1">
      <c r="B31" s="5"/>
      <c r="C31" s="45">
        <v>20</v>
      </c>
      <c r="D31" s="50">
        <f t="shared" si="3"/>
        <v>53</v>
      </c>
      <c r="E31" s="51"/>
      <c r="F31" s="51"/>
      <c r="G31" s="51">
        <v>9</v>
      </c>
      <c r="H31" s="49">
        <f t="shared" si="0"/>
        <v>44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45</v>
      </c>
      <c r="O31" s="10"/>
    </row>
    <row r="32" spans="2:15" ht="39.950000000000003" customHeight="1">
      <c r="B32" s="5"/>
      <c r="C32" s="45">
        <v>21</v>
      </c>
      <c r="D32" s="50">
        <f t="shared" si="3"/>
        <v>44</v>
      </c>
      <c r="E32" s="51"/>
      <c r="F32" s="51"/>
      <c r="G32" s="51"/>
      <c r="H32" s="49">
        <f t="shared" si="0"/>
        <v>44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45</v>
      </c>
      <c r="O32" s="10"/>
    </row>
    <row r="33" spans="2:15" ht="39.950000000000003" customHeight="1">
      <c r="B33" s="5"/>
      <c r="C33" s="45">
        <v>22</v>
      </c>
      <c r="D33" s="50">
        <f t="shared" si="3"/>
        <v>44</v>
      </c>
      <c r="E33" s="51"/>
      <c r="F33" s="51"/>
      <c r="G33" s="51"/>
      <c r="H33" s="49">
        <f t="shared" si="0"/>
        <v>44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45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/>
      <c r="H34" s="49">
        <f t="shared" si="0"/>
        <v>44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45</v>
      </c>
      <c r="O34" s="10"/>
    </row>
    <row r="35" spans="2:15" ht="39.950000000000003" customHeight="1">
      <c r="B35" s="5"/>
      <c r="C35" s="45">
        <v>24</v>
      </c>
      <c r="D35" s="50">
        <f t="shared" si="3"/>
        <v>44</v>
      </c>
      <c r="E35" s="51"/>
      <c r="F35" s="51"/>
      <c r="G35" s="51"/>
      <c r="H35" s="49">
        <f t="shared" si="0"/>
        <v>44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45</v>
      </c>
      <c r="O35" s="10"/>
    </row>
    <row r="36" spans="2:15" ht="39.950000000000003" customHeight="1">
      <c r="B36" s="5"/>
      <c r="C36" s="45">
        <v>25</v>
      </c>
      <c r="D36" s="50">
        <f t="shared" si="3"/>
        <v>44</v>
      </c>
      <c r="E36" s="51"/>
      <c r="F36" s="51"/>
      <c r="G36" s="51">
        <v>16</v>
      </c>
      <c r="H36" s="49">
        <f t="shared" si="0"/>
        <v>28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29</v>
      </c>
      <c r="O36" s="10"/>
    </row>
    <row r="37" spans="2:15" ht="39.950000000000003" customHeight="1">
      <c r="B37" s="5"/>
      <c r="C37" s="45">
        <v>26</v>
      </c>
      <c r="D37" s="50">
        <f t="shared" si="3"/>
        <v>28</v>
      </c>
      <c r="E37" s="51"/>
      <c r="F37" s="51"/>
      <c r="G37" s="51"/>
      <c r="H37" s="49">
        <f t="shared" si="0"/>
        <v>28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29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>
        <v>3</v>
      </c>
      <c r="H38" s="49">
        <f t="shared" si="0"/>
        <v>25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26</v>
      </c>
      <c r="O38" s="10"/>
    </row>
    <row r="39" spans="2:15" ht="39.950000000000003" customHeight="1">
      <c r="B39" s="5"/>
      <c r="C39" s="45">
        <v>28</v>
      </c>
      <c r="D39" s="50">
        <f t="shared" si="3"/>
        <v>25</v>
      </c>
      <c r="E39" s="51"/>
      <c r="F39" s="51"/>
      <c r="G39" s="51"/>
      <c r="H39" s="49">
        <f t="shared" si="0"/>
        <v>25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26</v>
      </c>
      <c r="O39" s="10"/>
    </row>
    <row r="40" spans="2:15" ht="39.950000000000003" customHeight="1">
      <c r="B40" s="5"/>
      <c r="C40" s="45">
        <v>29</v>
      </c>
      <c r="D40" s="50">
        <f t="shared" si="3"/>
        <v>25</v>
      </c>
      <c r="E40" s="51"/>
      <c r="F40" s="51"/>
      <c r="G40" s="51"/>
      <c r="H40" s="49">
        <f t="shared" si="0"/>
        <v>25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26</v>
      </c>
      <c r="O40" s="10"/>
    </row>
    <row r="41" spans="2:15" ht="39.950000000000003" customHeight="1">
      <c r="B41" s="5"/>
      <c r="C41" s="45">
        <v>30</v>
      </c>
      <c r="D41" s="50">
        <f t="shared" si="3"/>
        <v>25</v>
      </c>
      <c r="E41" s="51"/>
      <c r="F41" s="51"/>
      <c r="G41" s="51"/>
      <c r="H41" s="49">
        <f t="shared" si="0"/>
        <v>25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26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25</v>
      </c>
      <c r="E42" s="52"/>
      <c r="F42" s="52"/>
      <c r="G42" s="52"/>
      <c r="H42" s="49">
        <f t="shared" si="0"/>
        <v>25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26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48</v>
      </c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F37" sqref="F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PAULANAR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</v>
      </c>
      <c r="E12" s="48">
        <v>48</v>
      </c>
      <c r="F12" s="48"/>
      <c r="G12" s="48"/>
      <c r="H12" s="49">
        <f>$D12+$E12+$F12-$G12</f>
        <v>62</v>
      </c>
      <c r="I12" s="47"/>
      <c r="J12" s="53"/>
      <c r="K12" s="48"/>
      <c r="L12" s="48"/>
      <c r="M12" s="49">
        <f>$I12+$J12-$K12-$L12</f>
        <v>0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/>
      <c r="H13" s="49">
        <f t="shared" ref="H13:H42" si="0">$D13+$E13+$F13-$G13</f>
        <v>62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62</v>
      </c>
      <c r="E14" s="51"/>
      <c r="F14" s="51"/>
      <c r="G14" s="51"/>
      <c r="H14" s="49">
        <f t="shared" si="0"/>
        <v>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62</v>
      </c>
      <c r="O14" s="10"/>
    </row>
    <row r="15" spans="2:15" ht="39.950000000000003" customHeight="1">
      <c r="B15" s="5"/>
      <c r="C15" s="45">
        <v>4</v>
      </c>
      <c r="D15" s="50">
        <f t="shared" si="3"/>
        <v>62</v>
      </c>
      <c r="E15" s="51"/>
      <c r="F15" s="51"/>
      <c r="G15" s="51"/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/>
      <c r="F16" s="51"/>
      <c r="G16" s="51"/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/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9.950000000000003" customHeight="1">
      <c r="B18" s="5"/>
      <c r="C18" s="45">
        <v>7</v>
      </c>
      <c r="D18" s="50">
        <f t="shared" si="3"/>
        <v>62</v>
      </c>
      <c r="E18" s="51"/>
      <c r="F18" s="51"/>
      <c r="G18" s="51"/>
      <c r="H18" s="49">
        <f t="shared" si="0"/>
        <v>62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62</v>
      </c>
      <c r="E19" s="51"/>
      <c r="F19" s="51"/>
      <c r="G19" s="51"/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950000000000003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950000000000003" customHeight="1">
      <c r="B21" s="5"/>
      <c r="C21" s="45">
        <v>10</v>
      </c>
      <c r="D21" s="50">
        <f t="shared" si="3"/>
        <v>62</v>
      </c>
      <c r="E21" s="51"/>
      <c r="F21" s="51"/>
      <c r="G21" s="51">
        <v>4</v>
      </c>
      <c r="H21" s="49">
        <f t="shared" si="0"/>
        <v>58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58</v>
      </c>
      <c r="O21" s="10"/>
    </row>
    <row r="22" spans="2:15" ht="39.950000000000003" customHeight="1">
      <c r="B22" s="5"/>
      <c r="C22" s="45">
        <v>11</v>
      </c>
      <c r="D22" s="50">
        <f t="shared" si="3"/>
        <v>58</v>
      </c>
      <c r="E22" s="51"/>
      <c r="F22" s="51"/>
      <c r="G22" s="51"/>
      <c r="H22" s="49">
        <f t="shared" si="0"/>
        <v>58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58</v>
      </c>
      <c r="O22" s="10"/>
    </row>
    <row r="23" spans="2:15" ht="39.950000000000003" customHeight="1">
      <c r="B23" s="5"/>
      <c r="C23" s="45">
        <v>12</v>
      </c>
      <c r="D23" s="50">
        <f t="shared" si="3"/>
        <v>58</v>
      </c>
      <c r="E23" s="51"/>
      <c r="F23" s="51"/>
      <c r="G23" s="51"/>
      <c r="H23" s="49">
        <f t="shared" si="0"/>
        <v>58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58</v>
      </c>
      <c r="O23" s="10"/>
    </row>
    <row r="24" spans="2:15" ht="39.950000000000003" customHeight="1">
      <c r="B24" s="5"/>
      <c r="C24" s="45">
        <v>13</v>
      </c>
      <c r="D24" s="50">
        <f t="shared" si="3"/>
        <v>58</v>
      </c>
      <c r="E24" s="51"/>
      <c r="F24" s="51"/>
      <c r="G24" s="51"/>
      <c r="H24" s="49">
        <f t="shared" si="0"/>
        <v>58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58</v>
      </c>
      <c r="O24" s="10"/>
    </row>
    <row r="25" spans="2:15" ht="39.950000000000003" customHeight="1">
      <c r="B25" s="5"/>
      <c r="C25" s="45">
        <v>14</v>
      </c>
      <c r="D25" s="50">
        <f t="shared" si="3"/>
        <v>58</v>
      </c>
      <c r="E25" s="51"/>
      <c r="F25" s="51"/>
      <c r="G25" s="51"/>
      <c r="H25" s="49">
        <f t="shared" si="0"/>
        <v>58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58</v>
      </c>
      <c r="E26" s="51"/>
      <c r="F26" s="51"/>
      <c r="G26" s="51"/>
      <c r="H26" s="49">
        <f t="shared" si="0"/>
        <v>58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58</v>
      </c>
      <c r="O26" s="10"/>
    </row>
    <row r="27" spans="2:15" ht="39.950000000000003" customHeight="1">
      <c r="B27" s="5"/>
      <c r="C27" s="45">
        <v>16</v>
      </c>
      <c r="D27" s="50">
        <f t="shared" si="3"/>
        <v>58</v>
      </c>
      <c r="E27" s="51"/>
      <c r="F27" s="51"/>
      <c r="G27" s="51"/>
      <c r="H27" s="49">
        <f t="shared" si="0"/>
        <v>58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58</v>
      </c>
      <c r="O27" s="10"/>
    </row>
    <row r="28" spans="2:15" ht="39.950000000000003" customHeight="1">
      <c r="B28" s="5"/>
      <c r="C28" s="45">
        <v>17</v>
      </c>
      <c r="D28" s="50">
        <f t="shared" si="3"/>
        <v>58</v>
      </c>
      <c r="E28" s="51"/>
      <c r="F28" s="51"/>
      <c r="G28" s="51"/>
      <c r="H28" s="49">
        <f t="shared" si="0"/>
        <v>58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58</v>
      </c>
      <c r="O28" s="10"/>
    </row>
    <row r="29" spans="2:15" ht="39.950000000000003" customHeight="1">
      <c r="B29" s="5"/>
      <c r="C29" s="45">
        <v>18</v>
      </c>
      <c r="D29" s="50">
        <f t="shared" si="3"/>
        <v>58</v>
      </c>
      <c r="E29" s="51"/>
      <c r="F29" s="51"/>
      <c r="G29" s="51"/>
      <c r="H29" s="49">
        <f t="shared" si="0"/>
        <v>58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58</v>
      </c>
      <c r="O29" s="10"/>
    </row>
    <row r="30" spans="2:15" ht="39.950000000000003" customHeight="1">
      <c r="B30" s="5"/>
      <c r="C30" s="45">
        <v>19</v>
      </c>
      <c r="D30" s="50">
        <f t="shared" si="3"/>
        <v>58</v>
      </c>
      <c r="E30" s="51"/>
      <c r="F30" s="51"/>
      <c r="G30" s="51"/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39.950000000000003" customHeight="1">
      <c r="B31" s="5"/>
      <c r="C31" s="45">
        <v>20</v>
      </c>
      <c r="D31" s="50">
        <f t="shared" si="3"/>
        <v>58</v>
      </c>
      <c r="E31" s="51"/>
      <c r="F31" s="51"/>
      <c r="G31" s="51"/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39.950000000000003" customHeight="1">
      <c r="B32" s="5"/>
      <c r="C32" s="45">
        <v>21</v>
      </c>
      <c r="D32" s="50">
        <f t="shared" si="3"/>
        <v>58</v>
      </c>
      <c r="E32" s="51"/>
      <c r="F32" s="51"/>
      <c r="G32" s="51"/>
      <c r="H32" s="49">
        <f t="shared" si="0"/>
        <v>58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58</v>
      </c>
      <c r="O32" s="10"/>
    </row>
    <row r="33" spans="2:15" ht="39.950000000000003" customHeight="1">
      <c r="B33" s="5"/>
      <c r="C33" s="45">
        <v>22</v>
      </c>
      <c r="D33" s="50">
        <f t="shared" si="3"/>
        <v>58</v>
      </c>
      <c r="E33" s="51"/>
      <c r="F33" s="51"/>
      <c r="G33" s="51">
        <v>4</v>
      </c>
      <c r="H33" s="49">
        <f t="shared" si="0"/>
        <v>54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54</v>
      </c>
      <c r="O33" s="10"/>
    </row>
    <row r="34" spans="2:15" ht="39.950000000000003" customHeight="1">
      <c r="B34" s="5"/>
      <c r="C34" s="45">
        <v>23</v>
      </c>
      <c r="D34" s="50">
        <f t="shared" si="3"/>
        <v>54</v>
      </c>
      <c r="E34" s="51"/>
      <c r="F34" s="51"/>
      <c r="G34" s="51"/>
      <c r="H34" s="49">
        <f t="shared" si="0"/>
        <v>54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54</v>
      </c>
      <c r="O34" s="10"/>
    </row>
    <row r="35" spans="2:15" ht="39.950000000000003" customHeight="1">
      <c r="B35" s="5"/>
      <c r="C35" s="45">
        <v>24</v>
      </c>
      <c r="D35" s="50">
        <f t="shared" si="3"/>
        <v>54</v>
      </c>
      <c r="E35" s="51"/>
      <c r="F35" s="51"/>
      <c r="G35" s="51"/>
      <c r="H35" s="49">
        <f t="shared" si="0"/>
        <v>54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54</v>
      </c>
      <c r="O35" s="10"/>
    </row>
    <row r="36" spans="2:15" ht="39.950000000000003" customHeight="1">
      <c r="B36" s="5"/>
      <c r="C36" s="45">
        <v>25</v>
      </c>
      <c r="D36" s="50">
        <f t="shared" si="3"/>
        <v>54</v>
      </c>
      <c r="E36" s="51"/>
      <c r="F36" s="51"/>
      <c r="G36" s="51">
        <v>13</v>
      </c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>
        <v>4</v>
      </c>
      <c r="H37" s="49">
        <f t="shared" si="0"/>
        <v>37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37</v>
      </c>
      <c r="O37" s="10"/>
    </row>
    <row r="38" spans="2:15" ht="39.950000000000003" customHeight="1">
      <c r="B38" s="5"/>
      <c r="C38" s="45">
        <v>27</v>
      </c>
      <c r="D38" s="50">
        <f t="shared" si="3"/>
        <v>37</v>
      </c>
      <c r="E38" s="51"/>
      <c r="F38" s="51"/>
      <c r="G38" s="51"/>
      <c r="H38" s="49">
        <f t="shared" si="0"/>
        <v>37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37</v>
      </c>
      <c r="O38" s="10"/>
    </row>
    <row r="39" spans="2:15" ht="39.950000000000003" customHeight="1">
      <c r="B39" s="5"/>
      <c r="C39" s="45">
        <v>28</v>
      </c>
      <c r="D39" s="50">
        <f t="shared" si="3"/>
        <v>37</v>
      </c>
      <c r="E39" s="51"/>
      <c r="F39" s="51"/>
      <c r="G39" s="51"/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39.950000000000003" customHeight="1">
      <c r="B40" s="5"/>
      <c r="C40" s="45">
        <v>29</v>
      </c>
      <c r="D40" s="50">
        <f t="shared" si="3"/>
        <v>37</v>
      </c>
      <c r="E40" s="51"/>
      <c r="F40" s="51"/>
      <c r="G40" s="51"/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39.950000000000003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/>
      <c r="H42" s="49">
        <f t="shared" si="0"/>
        <v>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J36" sqref="J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STRONGBOW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</v>
      </c>
      <c r="E12" s="48">
        <v>24</v>
      </c>
      <c r="F12" s="48"/>
      <c r="G12" s="48"/>
      <c r="H12" s="49">
        <f>$D12+$E12+$F12-$G12</f>
        <v>55</v>
      </c>
      <c r="I12" s="47"/>
      <c r="J12" s="53"/>
      <c r="K12" s="48"/>
      <c r="L12" s="48"/>
      <c r="M12" s="49">
        <f>$I12+$J12-$K12-$L12</f>
        <v>0</v>
      </c>
      <c r="N12" s="54">
        <f>$H12+$M12</f>
        <v>55</v>
      </c>
      <c r="O12" s="10"/>
    </row>
    <row r="13" spans="2:15" ht="39.950000000000003" customHeight="1">
      <c r="B13" s="5"/>
      <c r="C13" s="45">
        <v>2</v>
      </c>
      <c r="D13" s="50">
        <f>$H12</f>
        <v>55</v>
      </c>
      <c r="E13" s="51"/>
      <c r="F13" s="51"/>
      <c r="G13" s="51"/>
      <c r="H13" s="49">
        <f t="shared" ref="H13:H42" si="0">$D13+$E13+$F13-$G13</f>
        <v>55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/>
      <c r="H14" s="49">
        <f t="shared" si="0"/>
        <v>55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55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/>
      <c r="F15" s="51"/>
      <c r="G15" s="51"/>
      <c r="H15" s="49">
        <f t="shared" si="0"/>
        <v>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55</v>
      </c>
      <c r="O15" s="10"/>
    </row>
    <row r="16" spans="2:15" ht="39.950000000000003" customHeight="1">
      <c r="B16" s="5"/>
      <c r="C16" s="45">
        <v>5</v>
      </c>
      <c r="D16" s="50">
        <f t="shared" si="3"/>
        <v>55</v>
      </c>
      <c r="E16" s="51"/>
      <c r="F16" s="51"/>
      <c r="G16" s="51"/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9.950000000000003" customHeight="1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 t="s">
        <v>115</v>
      </c>
      <c r="H18" s="49">
        <v>55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55</v>
      </c>
      <c r="O18" s="10"/>
    </row>
    <row r="19" spans="2:15" ht="39.950000000000003" customHeight="1">
      <c r="B19" s="5"/>
      <c r="C19" s="45">
        <v>8</v>
      </c>
      <c r="D19" s="50">
        <f t="shared" si="3"/>
        <v>55</v>
      </c>
      <c r="E19" s="51"/>
      <c r="F19" s="51"/>
      <c r="G19" s="51"/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/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9.950000000000003" customHeight="1">
      <c r="B22" s="5"/>
      <c r="C22" s="45">
        <v>11</v>
      </c>
      <c r="D22" s="50">
        <f t="shared" si="3"/>
        <v>55</v>
      </c>
      <c r="E22" s="51"/>
      <c r="F22" s="51"/>
      <c r="G22" s="51"/>
      <c r="H22" s="49">
        <f t="shared" si="0"/>
        <v>55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55</v>
      </c>
      <c r="O22" s="10"/>
    </row>
    <row r="23" spans="2:15" ht="39.950000000000003" customHeight="1">
      <c r="B23" s="5"/>
      <c r="C23" s="45">
        <v>12</v>
      </c>
      <c r="D23" s="50">
        <f t="shared" si="3"/>
        <v>55</v>
      </c>
      <c r="E23" s="51"/>
      <c r="F23" s="51"/>
      <c r="G23" s="51"/>
      <c r="H23" s="49">
        <f t="shared" si="0"/>
        <v>55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55</v>
      </c>
      <c r="O23" s="10"/>
    </row>
    <row r="24" spans="2:15" ht="39.950000000000003" customHeight="1">
      <c r="B24" s="5"/>
      <c r="C24" s="45">
        <v>13</v>
      </c>
      <c r="D24" s="50">
        <f t="shared" si="3"/>
        <v>55</v>
      </c>
      <c r="E24" s="51"/>
      <c r="F24" s="51"/>
      <c r="G24" s="51"/>
      <c r="H24" s="49">
        <f t="shared" si="0"/>
        <v>55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55</v>
      </c>
      <c r="O24" s="10"/>
    </row>
    <row r="25" spans="2:15" ht="39.950000000000003" customHeight="1">
      <c r="B25" s="5"/>
      <c r="C25" s="45">
        <v>14</v>
      </c>
      <c r="D25" s="50">
        <f t="shared" si="3"/>
        <v>55</v>
      </c>
      <c r="E25" s="51"/>
      <c r="F25" s="51"/>
      <c r="G25" s="51"/>
      <c r="H25" s="49">
        <f t="shared" si="0"/>
        <v>55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55</v>
      </c>
      <c r="O25" s="10"/>
    </row>
    <row r="26" spans="2:15" ht="39.950000000000003" customHeight="1">
      <c r="B26" s="5"/>
      <c r="C26" s="45">
        <v>15</v>
      </c>
      <c r="D26" s="50">
        <f t="shared" si="3"/>
        <v>55</v>
      </c>
      <c r="E26" s="51"/>
      <c r="F26" s="51"/>
      <c r="G26" s="51">
        <v>8</v>
      </c>
      <c r="H26" s="49">
        <f t="shared" si="0"/>
        <v>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47</v>
      </c>
      <c r="O26" s="10"/>
    </row>
    <row r="27" spans="2:15" ht="39.950000000000003" customHeight="1">
      <c r="B27" s="5"/>
      <c r="C27" s="45">
        <v>16</v>
      </c>
      <c r="D27" s="50">
        <f t="shared" si="3"/>
        <v>47</v>
      </c>
      <c r="E27" s="51"/>
      <c r="F27" s="51"/>
      <c r="G27" s="51"/>
      <c r="H27" s="49">
        <f t="shared" si="0"/>
        <v>47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47</v>
      </c>
      <c r="O27" s="10"/>
    </row>
    <row r="28" spans="2:15" ht="39.950000000000003" customHeight="1">
      <c r="B28" s="5"/>
      <c r="C28" s="45">
        <v>17</v>
      </c>
      <c r="D28" s="50">
        <f t="shared" si="3"/>
        <v>47</v>
      </c>
      <c r="E28" s="51"/>
      <c r="F28" s="51"/>
      <c r="G28" s="51"/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9.950000000000003" customHeight="1">
      <c r="B29" s="5"/>
      <c r="C29" s="45">
        <v>18</v>
      </c>
      <c r="D29" s="50">
        <f t="shared" si="3"/>
        <v>47</v>
      </c>
      <c r="E29" s="51"/>
      <c r="F29" s="51"/>
      <c r="G29" s="51">
        <v>9</v>
      </c>
      <c r="H29" s="49">
        <f t="shared" si="0"/>
        <v>38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38</v>
      </c>
      <c r="O29" s="10"/>
    </row>
    <row r="30" spans="2:15" ht="39.950000000000003" customHeight="1">
      <c r="B30" s="5"/>
      <c r="C30" s="45">
        <v>19</v>
      </c>
      <c r="D30" s="50">
        <f t="shared" si="3"/>
        <v>38</v>
      </c>
      <c r="E30" s="51"/>
      <c r="F30" s="51"/>
      <c r="G30" s="51"/>
      <c r="H30" s="49">
        <f t="shared" si="0"/>
        <v>38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38</v>
      </c>
      <c r="O30" s="10"/>
    </row>
    <row r="31" spans="2:15" ht="39.950000000000003" customHeight="1">
      <c r="B31" s="5"/>
      <c r="C31" s="45">
        <v>20</v>
      </c>
      <c r="D31" s="50">
        <f t="shared" si="3"/>
        <v>38</v>
      </c>
      <c r="E31" s="51"/>
      <c r="F31" s="51"/>
      <c r="G31" s="51"/>
      <c r="H31" s="49">
        <f t="shared" si="0"/>
        <v>38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38</v>
      </c>
      <c r="O31" s="10"/>
    </row>
    <row r="32" spans="2:15" ht="39.950000000000003" customHeight="1">
      <c r="B32" s="5"/>
      <c r="C32" s="45">
        <v>21</v>
      </c>
      <c r="D32" s="50">
        <f t="shared" si="3"/>
        <v>38</v>
      </c>
      <c r="E32" s="51">
        <v>24</v>
      </c>
      <c r="F32" s="51"/>
      <c r="G32" s="51"/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39.950000000000003" customHeight="1">
      <c r="B33" s="5"/>
      <c r="C33" s="45">
        <v>22</v>
      </c>
      <c r="D33" s="50">
        <f t="shared" si="3"/>
        <v>62</v>
      </c>
      <c r="E33" s="51"/>
      <c r="F33" s="51"/>
      <c r="G33" s="51">
        <v>1</v>
      </c>
      <c r="H33" s="49">
        <f t="shared" si="0"/>
        <v>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61</v>
      </c>
      <c r="O33" s="10"/>
    </row>
    <row r="34" spans="2:15" ht="39.950000000000003" customHeight="1">
      <c r="B34" s="5"/>
      <c r="C34" s="45">
        <v>23</v>
      </c>
      <c r="D34" s="50">
        <f t="shared" si="3"/>
        <v>61</v>
      </c>
      <c r="E34" s="51"/>
      <c r="F34" s="51"/>
      <c r="G34" s="51"/>
      <c r="H34" s="49">
        <f t="shared" si="0"/>
        <v>61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61</v>
      </c>
      <c r="O34" s="10"/>
    </row>
    <row r="35" spans="2:15" ht="39.950000000000003" customHeight="1">
      <c r="B35" s="5"/>
      <c r="C35" s="45">
        <v>24</v>
      </c>
      <c r="D35" s="50">
        <f t="shared" si="3"/>
        <v>61</v>
      </c>
      <c r="E35" s="51"/>
      <c r="F35" s="51"/>
      <c r="G35" s="51"/>
      <c r="H35" s="49">
        <f t="shared" si="0"/>
        <v>61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61</v>
      </c>
      <c r="O35" s="10"/>
    </row>
    <row r="36" spans="2:15" ht="39.950000000000003" customHeight="1">
      <c r="B36" s="5"/>
      <c r="C36" s="45">
        <v>25</v>
      </c>
      <c r="D36" s="50">
        <f t="shared" si="3"/>
        <v>61</v>
      </c>
      <c r="E36" s="51"/>
      <c r="F36" s="51"/>
      <c r="G36" s="51"/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61</v>
      </c>
      <c r="E37" s="51"/>
      <c r="F37" s="51"/>
      <c r="G37" s="51"/>
      <c r="H37" s="49">
        <f t="shared" si="0"/>
        <v>61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61</v>
      </c>
      <c r="O37" s="10"/>
    </row>
    <row r="38" spans="2:15" ht="39.950000000000003" customHeight="1">
      <c r="B38" s="5"/>
      <c r="C38" s="45">
        <v>27</v>
      </c>
      <c r="D38" s="50">
        <f t="shared" si="3"/>
        <v>61</v>
      </c>
      <c r="E38" s="51"/>
      <c r="F38" s="51"/>
      <c r="G38" s="51"/>
      <c r="H38" s="49">
        <f t="shared" si="0"/>
        <v>61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61</v>
      </c>
      <c r="O38" s="10"/>
    </row>
    <row r="39" spans="2:15" ht="39.950000000000003" customHeight="1">
      <c r="B39" s="5"/>
      <c r="C39" s="45">
        <v>28</v>
      </c>
      <c r="D39" s="50">
        <f t="shared" si="3"/>
        <v>61</v>
      </c>
      <c r="E39" s="51"/>
      <c r="F39" s="51"/>
      <c r="G39" s="51"/>
      <c r="H39" s="49">
        <f t="shared" si="0"/>
        <v>61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61</v>
      </c>
      <c r="O39" s="10"/>
    </row>
    <row r="40" spans="2:15" ht="39.950000000000003" customHeight="1">
      <c r="B40" s="5"/>
      <c r="C40" s="45">
        <v>29</v>
      </c>
      <c r="D40" s="50">
        <f t="shared" si="3"/>
        <v>61</v>
      </c>
      <c r="E40" s="51"/>
      <c r="F40" s="51"/>
      <c r="G40" s="51"/>
      <c r="H40" s="49">
        <f t="shared" si="0"/>
        <v>61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61</v>
      </c>
      <c r="O40" s="10"/>
    </row>
    <row r="41" spans="2:15" ht="39.950000000000003" customHeight="1">
      <c r="B41" s="5"/>
      <c r="C41" s="45">
        <v>30</v>
      </c>
      <c r="D41" s="50">
        <f t="shared" si="3"/>
        <v>61</v>
      </c>
      <c r="E41" s="51"/>
      <c r="F41" s="51"/>
      <c r="G41" s="51"/>
      <c r="H41" s="49">
        <f t="shared" si="0"/>
        <v>61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61</v>
      </c>
      <c r="E42" s="52"/>
      <c r="F42" s="52"/>
      <c r="G42" s="52"/>
      <c r="H42" s="49">
        <f t="shared" si="0"/>
        <v>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APRIL  2014</v>
      </c>
      <c r="I5" s="157"/>
      <c r="J5" s="13"/>
      <c r="K5" s="32" t="s">
        <v>3</v>
      </c>
      <c r="L5" s="157" t="str">
        <f ca="1">MID(CELL("FILENAME",$A$1),FIND("]",CELL("FILENAME",$A$1))+1,256)</f>
        <v>CIGARETTES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86</v>
      </c>
      <c r="E12" s="48"/>
      <c r="F12" s="48"/>
      <c r="G12" s="48"/>
      <c r="H12" s="49">
        <f>$D12+$E12+$F12-$G12</f>
        <v>86</v>
      </c>
      <c r="I12" s="47"/>
      <c r="J12" s="53"/>
      <c r="K12" s="48"/>
      <c r="L12" s="48"/>
      <c r="M12" s="49">
        <f>$I12+$J12-$K12-$L12</f>
        <v>0</v>
      </c>
      <c r="N12" s="54">
        <f>$H12+$M12</f>
        <v>86</v>
      </c>
      <c r="O12" s="10"/>
    </row>
    <row r="13" spans="2:15" ht="39.950000000000003" customHeight="1">
      <c r="B13" s="5"/>
      <c r="C13" s="45">
        <v>2</v>
      </c>
      <c r="D13" s="50">
        <f>$H12</f>
        <v>86</v>
      </c>
      <c r="E13" s="51"/>
      <c r="F13" s="51"/>
      <c r="G13" s="51">
        <v>5</v>
      </c>
      <c r="H13" s="49">
        <f t="shared" ref="H13:H42" si="0">$D13+$E13+$F13-$G13</f>
        <v>81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81</v>
      </c>
      <c r="E14" s="51"/>
      <c r="F14" s="51"/>
      <c r="G14" s="51">
        <v>3</v>
      </c>
      <c r="H14" s="49">
        <f t="shared" si="0"/>
        <v>78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78</v>
      </c>
      <c r="O14" s="10"/>
    </row>
    <row r="15" spans="2:15" ht="39.950000000000003" customHeight="1">
      <c r="B15" s="5"/>
      <c r="C15" s="45">
        <v>4</v>
      </c>
      <c r="D15" s="50">
        <f t="shared" si="3"/>
        <v>78</v>
      </c>
      <c r="E15" s="51"/>
      <c r="F15" s="51"/>
      <c r="G15" s="51">
        <v>4</v>
      </c>
      <c r="H15" s="49">
        <f t="shared" si="0"/>
        <v>74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74</v>
      </c>
      <c r="O15" s="10"/>
    </row>
    <row r="16" spans="2:15" ht="39.950000000000003" customHeight="1">
      <c r="B16" s="5"/>
      <c r="C16" s="45">
        <v>5</v>
      </c>
      <c r="D16" s="50">
        <f t="shared" si="3"/>
        <v>74</v>
      </c>
      <c r="E16" s="51"/>
      <c r="F16" s="51"/>
      <c r="G16" s="51">
        <v>5</v>
      </c>
      <c r="H16" s="49">
        <f t="shared" si="0"/>
        <v>69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69</v>
      </c>
      <c r="O16" s="10"/>
    </row>
    <row r="17" spans="2:15" ht="39.950000000000003" customHeight="1">
      <c r="B17" s="5"/>
      <c r="C17" s="45">
        <v>6</v>
      </c>
      <c r="D17" s="50">
        <f t="shared" si="3"/>
        <v>69</v>
      </c>
      <c r="E17" s="51"/>
      <c r="F17" s="51"/>
      <c r="G17" s="51">
        <v>1</v>
      </c>
      <c r="H17" s="49">
        <f t="shared" si="0"/>
        <v>68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68</v>
      </c>
      <c r="O17" s="10"/>
    </row>
    <row r="18" spans="2:15" ht="39.950000000000003" customHeight="1">
      <c r="B18" s="5"/>
      <c r="C18" s="45">
        <v>7</v>
      </c>
      <c r="D18" s="50">
        <f t="shared" si="3"/>
        <v>68</v>
      </c>
      <c r="E18" s="51"/>
      <c r="F18" s="51"/>
      <c r="G18" s="51">
        <v>4</v>
      </c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39.950000000000003" customHeight="1">
      <c r="B19" s="5"/>
      <c r="C19" s="45">
        <v>8</v>
      </c>
      <c r="D19" s="50">
        <f t="shared" si="3"/>
        <v>64</v>
      </c>
      <c r="E19" s="51"/>
      <c r="F19" s="51"/>
      <c r="G19" s="51">
        <v>4</v>
      </c>
      <c r="H19" s="49">
        <f t="shared" si="0"/>
        <v>60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60</v>
      </c>
      <c r="O19" s="10"/>
    </row>
    <row r="20" spans="2:15" ht="39.950000000000003" customHeight="1">
      <c r="B20" s="5"/>
      <c r="C20" s="45">
        <v>9</v>
      </c>
      <c r="D20" s="50">
        <f t="shared" si="3"/>
        <v>60</v>
      </c>
      <c r="E20" s="51"/>
      <c r="F20" s="51"/>
      <c r="G20" s="51">
        <v>8</v>
      </c>
      <c r="H20" s="49">
        <f t="shared" si="0"/>
        <v>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52</v>
      </c>
      <c r="O20" s="10"/>
    </row>
    <row r="21" spans="2:15" ht="39.950000000000003" customHeight="1">
      <c r="B21" s="5"/>
      <c r="C21" s="45">
        <v>10</v>
      </c>
      <c r="D21" s="50">
        <f t="shared" si="3"/>
        <v>52</v>
      </c>
      <c r="E21" s="51"/>
      <c r="F21" s="51"/>
      <c r="G21" s="51">
        <v>2</v>
      </c>
      <c r="H21" s="49">
        <f t="shared" si="0"/>
        <v>50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50</v>
      </c>
      <c r="O21" s="10"/>
    </row>
    <row r="22" spans="2:15" ht="39.950000000000003" customHeight="1">
      <c r="B22" s="5"/>
      <c r="C22" s="45">
        <v>11</v>
      </c>
      <c r="D22" s="50">
        <f t="shared" si="3"/>
        <v>50</v>
      </c>
      <c r="E22" s="51"/>
      <c r="F22" s="51"/>
      <c r="G22" s="51">
        <v>3</v>
      </c>
      <c r="H22" s="49">
        <f t="shared" si="0"/>
        <v>47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47</v>
      </c>
      <c r="O22" s="10"/>
    </row>
    <row r="23" spans="2:15" ht="39.950000000000003" customHeight="1">
      <c r="B23" s="5"/>
      <c r="C23" s="45">
        <v>12</v>
      </c>
      <c r="D23" s="50">
        <f t="shared" si="3"/>
        <v>47</v>
      </c>
      <c r="E23" s="51"/>
      <c r="F23" s="51"/>
      <c r="G23" s="51">
        <v>2</v>
      </c>
      <c r="H23" s="49">
        <f t="shared" si="0"/>
        <v>45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45</v>
      </c>
      <c r="O23" s="10"/>
    </row>
    <row r="24" spans="2:15" ht="39.950000000000003" customHeight="1">
      <c r="B24" s="5"/>
      <c r="C24" s="45">
        <v>13</v>
      </c>
      <c r="D24" s="50">
        <f t="shared" si="3"/>
        <v>45</v>
      </c>
      <c r="E24" s="51"/>
      <c r="F24" s="51"/>
      <c r="G24" s="51">
        <v>6</v>
      </c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>
        <v>40</v>
      </c>
      <c r="F25" s="51"/>
      <c r="G25" s="51">
        <v>3</v>
      </c>
      <c r="H25" s="49">
        <f t="shared" si="0"/>
        <v>76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76</v>
      </c>
      <c r="O25" s="10"/>
    </row>
    <row r="26" spans="2:15" ht="39.950000000000003" customHeight="1">
      <c r="B26" s="5"/>
      <c r="C26" s="45">
        <v>15</v>
      </c>
      <c r="D26" s="50">
        <f t="shared" si="3"/>
        <v>76</v>
      </c>
      <c r="E26" s="51"/>
      <c r="F26" s="51"/>
      <c r="G26" s="51">
        <v>1</v>
      </c>
      <c r="H26" s="49">
        <f t="shared" si="0"/>
        <v>75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75</v>
      </c>
      <c r="O26" s="10"/>
    </row>
    <row r="27" spans="2:15" ht="39.950000000000003" customHeight="1">
      <c r="B27" s="5"/>
      <c r="C27" s="45">
        <v>16</v>
      </c>
      <c r="D27" s="50">
        <f t="shared" si="3"/>
        <v>75</v>
      </c>
      <c r="E27" s="51"/>
      <c r="F27" s="51"/>
      <c r="G27" s="51">
        <v>1</v>
      </c>
      <c r="H27" s="49">
        <f t="shared" si="0"/>
        <v>74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74</v>
      </c>
      <c r="O27" s="10"/>
    </row>
    <row r="28" spans="2:15" ht="39.950000000000003" customHeight="1">
      <c r="B28" s="5"/>
      <c r="C28" s="45">
        <v>17</v>
      </c>
      <c r="D28" s="50">
        <f t="shared" si="3"/>
        <v>74</v>
      </c>
      <c r="E28" s="51"/>
      <c r="F28" s="51"/>
      <c r="G28" s="51">
        <v>4</v>
      </c>
      <c r="H28" s="49">
        <f t="shared" si="0"/>
        <v>70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70</v>
      </c>
      <c r="O28" s="10"/>
    </row>
    <row r="29" spans="2:15" ht="39.950000000000003" customHeight="1">
      <c r="B29" s="5"/>
      <c r="C29" s="45">
        <v>18</v>
      </c>
      <c r="D29" s="50">
        <f t="shared" si="3"/>
        <v>70</v>
      </c>
      <c r="E29" s="51"/>
      <c r="F29" s="51"/>
      <c r="G29" s="51">
        <v>10</v>
      </c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>
        <v>9</v>
      </c>
      <c r="H30" s="49">
        <f t="shared" si="0"/>
        <v>51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51</v>
      </c>
      <c r="O30" s="10"/>
    </row>
    <row r="31" spans="2:15" ht="39.950000000000003" customHeight="1">
      <c r="B31" s="5"/>
      <c r="C31" s="45">
        <v>20</v>
      </c>
      <c r="D31" s="50">
        <f t="shared" si="3"/>
        <v>51</v>
      </c>
      <c r="E31" s="51"/>
      <c r="F31" s="51"/>
      <c r="G31" s="51">
        <v>4</v>
      </c>
      <c r="H31" s="49">
        <f t="shared" si="0"/>
        <v>47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47</v>
      </c>
      <c r="O31" s="10"/>
    </row>
    <row r="32" spans="2:15" ht="39.950000000000003" customHeight="1">
      <c r="B32" s="5"/>
      <c r="C32" s="45">
        <v>21</v>
      </c>
      <c r="D32" s="50">
        <f t="shared" si="3"/>
        <v>47</v>
      </c>
      <c r="E32" s="51">
        <v>80</v>
      </c>
      <c r="F32" s="51"/>
      <c r="G32" s="51">
        <v>2</v>
      </c>
      <c r="H32" s="49">
        <f t="shared" si="0"/>
        <v>125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125</v>
      </c>
      <c r="O32" s="10"/>
    </row>
    <row r="33" spans="2:15" ht="39.950000000000003" customHeight="1">
      <c r="B33" s="5"/>
      <c r="C33" s="45">
        <v>22</v>
      </c>
      <c r="D33" s="50">
        <f t="shared" si="3"/>
        <v>125</v>
      </c>
      <c r="E33" s="51"/>
      <c r="F33" s="51"/>
      <c r="G33" s="51">
        <v>3</v>
      </c>
      <c r="H33" s="49">
        <f t="shared" si="0"/>
        <v>122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122</v>
      </c>
      <c r="O33" s="10"/>
    </row>
    <row r="34" spans="2:15" ht="39.950000000000003" customHeight="1">
      <c r="B34" s="5"/>
      <c r="C34" s="45">
        <v>23</v>
      </c>
      <c r="D34" s="50">
        <f t="shared" si="3"/>
        <v>122</v>
      </c>
      <c r="E34" s="51"/>
      <c r="F34" s="51"/>
      <c r="G34" s="51">
        <v>10</v>
      </c>
      <c r="H34" s="49">
        <f t="shared" si="0"/>
        <v>112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112</v>
      </c>
      <c r="O34" s="10"/>
    </row>
    <row r="35" spans="2:15" ht="39.950000000000003" customHeight="1">
      <c r="B35" s="5"/>
      <c r="C35" s="45">
        <v>24</v>
      </c>
      <c r="D35" s="50">
        <f t="shared" si="3"/>
        <v>112</v>
      </c>
      <c r="E35" s="51"/>
      <c r="F35" s="51"/>
      <c r="G35" s="51">
        <v>1</v>
      </c>
      <c r="H35" s="49">
        <f t="shared" si="0"/>
        <v>111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111</v>
      </c>
      <c r="O35" s="10"/>
    </row>
    <row r="36" spans="2:15" ht="39.950000000000003" customHeight="1">
      <c r="B36" s="5"/>
      <c r="C36" s="45">
        <v>25</v>
      </c>
      <c r="D36" s="50">
        <f t="shared" si="3"/>
        <v>111</v>
      </c>
      <c r="E36" s="51"/>
      <c r="F36" s="51"/>
      <c r="G36" s="51">
        <v>1</v>
      </c>
      <c r="H36" s="49">
        <f t="shared" si="0"/>
        <v>110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110</v>
      </c>
      <c r="O36" s="10"/>
    </row>
    <row r="37" spans="2:15" ht="39.950000000000003" customHeight="1">
      <c r="B37" s="5"/>
      <c r="C37" s="45">
        <v>26</v>
      </c>
      <c r="D37" s="50">
        <f t="shared" si="3"/>
        <v>110</v>
      </c>
      <c r="E37" s="51"/>
      <c r="F37" s="51"/>
      <c r="G37" s="51">
        <v>6</v>
      </c>
      <c r="H37" s="49">
        <f t="shared" si="0"/>
        <v>104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104</v>
      </c>
      <c r="O37" s="10"/>
    </row>
    <row r="38" spans="2:15" ht="39.950000000000003" customHeight="1">
      <c r="B38" s="5"/>
      <c r="C38" s="45">
        <v>27</v>
      </c>
      <c r="D38" s="50">
        <f t="shared" si="3"/>
        <v>104</v>
      </c>
      <c r="E38" s="51"/>
      <c r="F38" s="51"/>
      <c r="G38" s="51">
        <v>4</v>
      </c>
      <c r="H38" s="49">
        <f t="shared" si="0"/>
        <v>100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100</v>
      </c>
      <c r="O38" s="10"/>
    </row>
    <row r="39" spans="2:15" ht="39.950000000000003" customHeight="1">
      <c r="B39" s="5"/>
      <c r="C39" s="45">
        <v>28</v>
      </c>
      <c r="D39" s="50">
        <f t="shared" si="3"/>
        <v>100</v>
      </c>
      <c r="E39" s="51"/>
      <c r="F39" s="51"/>
      <c r="G39" s="51">
        <v>1</v>
      </c>
      <c r="H39" s="49">
        <f t="shared" si="0"/>
        <v>99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99</v>
      </c>
      <c r="O39" s="10"/>
    </row>
    <row r="40" spans="2:15" ht="39.950000000000003" customHeight="1">
      <c r="B40" s="5"/>
      <c r="C40" s="45">
        <v>29</v>
      </c>
      <c r="D40" s="50">
        <f t="shared" si="3"/>
        <v>99</v>
      </c>
      <c r="E40" s="51"/>
      <c r="F40" s="51"/>
      <c r="G40" s="51">
        <v>2</v>
      </c>
      <c r="H40" s="49">
        <f t="shared" si="0"/>
        <v>97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97</v>
      </c>
      <c r="O40" s="10"/>
    </row>
    <row r="41" spans="2:15" ht="39.950000000000003" customHeight="1">
      <c r="B41" s="5"/>
      <c r="C41" s="45">
        <v>30</v>
      </c>
      <c r="D41" s="50">
        <f t="shared" si="3"/>
        <v>97</v>
      </c>
      <c r="E41" s="51"/>
      <c r="F41" s="51"/>
      <c r="G41" s="51">
        <v>4</v>
      </c>
      <c r="H41" s="49">
        <f t="shared" si="0"/>
        <v>93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93</v>
      </c>
      <c r="E42" s="52"/>
      <c r="F42" s="52"/>
      <c r="G42" s="52"/>
      <c r="H42" s="49">
        <f t="shared" si="0"/>
        <v>93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113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8" t="str">
        <f ca="1">GUINNESS!D5</f>
        <v>STP</v>
      </c>
      <c r="E6" s="159"/>
      <c r="F6" s="159"/>
      <c r="G6" s="160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8" t="str">
        <f ca="1">GUINNESS!H5</f>
        <v>APRIL  2014</v>
      </c>
      <c r="E8" s="159"/>
      <c r="F8" s="159"/>
      <c r="G8" s="16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41730</v>
      </c>
      <c r="I12" s="98">
        <f ca="1">IFERROR(IF(MONTH(H$12+1)=MONTH($H$12),H$12+1,""),"")</f>
        <v>41731</v>
      </c>
      <c r="J12" s="98">
        <f t="shared" ref="J12:AK12" ca="1" si="0">IFERROR(IF(MONTH(I$12+1)=MONTH($H$12),I$12+1,""),"")</f>
        <v>41732</v>
      </c>
      <c r="K12" s="98">
        <f t="shared" ca="1" si="0"/>
        <v>41733</v>
      </c>
      <c r="L12" s="98">
        <f t="shared" ca="1" si="0"/>
        <v>41734</v>
      </c>
      <c r="M12" s="98">
        <f t="shared" ca="1" si="0"/>
        <v>41735</v>
      </c>
      <c r="N12" s="98">
        <f t="shared" ca="1" si="0"/>
        <v>41736</v>
      </c>
      <c r="O12" s="98">
        <f t="shared" ca="1" si="0"/>
        <v>41737</v>
      </c>
      <c r="P12" s="98">
        <f t="shared" ca="1" si="0"/>
        <v>41738</v>
      </c>
      <c r="Q12" s="98">
        <f t="shared" ca="1" si="0"/>
        <v>41739</v>
      </c>
      <c r="R12" s="98">
        <f t="shared" ca="1" si="0"/>
        <v>41740</v>
      </c>
      <c r="S12" s="98">
        <f t="shared" ca="1" si="0"/>
        <v>41741</v>
      </c>
      <c r="T12" s="98">
        <f t="shared" ca="1" si="0"/>
        <v>41742</v>
      </c>
      <c r="U12" s="98">
        <f t="shared" ca="1" si="0"/>
        <v>41743</v>
      </c>
      <c r="V12" s="98">
        <f t="shared" ca="1" si="0"/>
        <v>41744</v>
      </c>
      <c r="W12" s="98">
        <f t="shared" ca="1" si="0"/>
        <v>41745</v>
      </c>
      <c r="X12" s="98">
        <f t="shared" ca="1" si="0"/>
        <v>41746</v>
      </c>
      <c r="Y12" s="98">
        <f t="shared" ca="1" si="0"/>
        <v>41747</v>
      </c>
      <c r="Z12" s="98">
        <f t="shared" ca="1" si="0"/>
        <v>41748</v>
      </c>
      <c r="AA12" s="98">
        <f t="shared" ca="1" si="0"/>
        <v>41749</v>
      </c>
      <c r="AB12" s="98">
        <f ca="1">IFERROR(IF(MONTH(AA$12+1)=MONTH($H$12),AA$12+1,""),"")</f>
        <v>41750</v>
      </c>
      <c r="AC12" s="98">
        <f t="shared" ca="1" si="0"/>
        <v>41751</v>
      </c>
      <c r="AD12" s="98">
        <f t="shared" ca="1" si="0"/>
        <v>41752</v>
      </c>
      <c r="AE12" s="98">
        <f t="shared" ca="1" si="0"/>
        <v>41753</v>
      </c>
      <c r="AF12" s="98">
        <f t="shared" ca="1" si="0"/>
        <v>41754</v>
      </c>
      <c r="AG12" s="98">
        <f t="shared" ca="1" si="0"/>
        <v>41755</v>
      </c>
      <c r="AH12" s="98">
        <f t="shared" ca="1" si="0"/>
        <v>41756</v>
      </c>
      <c r="AI12" s="98">
        <f ca="1">IFERROR(IF(MONTH(AH$12+1)=MONTH($H$12),AH$12+1,""),"")</f>
        <v>41757</v>
      </c>
      <c r="AJ12" s="98">
        <f t="shared" ca="1" si="0"/>
        <v>41758</v>
      </c>
      <c r="AK12" s="98">
        <f t="shared" ca="1" si="0"/>
        <v>41759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1" t="s">
        <v>108</v>
      </c>
      <c r="D107" s="162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1" t="s">
        <v>109</v>
      </c>
      <c r="D110" s="162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honeticPr fontId="24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APPLE CIDER</vt:lpstr>
      <vt:lpstr>HOEGAARDEN</vt:lpstr>
      <vt:lpstr>PAULANAR</vt:lpstr>
      <vt:lpstr>STRONGBOW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2014-04-08T01:39:58Z</cp:lastPrinted>
  <dcterms:created xsi:type="dcterms:W3CDTF">2011-06-21T05:37:30Z</dcterms:created>
  <dcterms:modified xsi:type="dcterms:W3CDTF">2014-05-09T02:23:59Z</dcterms:modified>
</cp:coreProperties>
</file>