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665" yWindow="1515" windowWidth="15210" windowHeight="10290" tabRatio="775" activeTab="7"/>
  </bookViews>
  <sheets>
    <sheet name="HEINEKEN" sheetId="2" r:id="rId1"/>
    <sheet name="TIGER" sheetId="3" r:id="rId2"/>
    <sheet name="TIGER RADLER" sheetId="11" r:id="rId3"/>
    <sheet name="GUINNESS" sheetId="1" r:id="rId4"/>
    <sheet name="APPLE CIDER" sheetId="7" r:id="rId5"/>
    <sheet name="HOEGAARDEN" sheetId="6" r:id="rId6"/>
    <sheet name="PAULANAR" sheetId="10" r:id="rId7"/>
    <sheet name="STRONGBOW" sheetId="8" r:id="rId8"/>
    <sheet name="KIRIN ICHIBAN" sheetId="13" r:id="rId9"/>
    <sheet name="CIGARETTES" sheetId="4" r:id="rId10"/>
  </sheets>
  <definedNames>
    <definedName name="_xlnm.Print_Area" localSheetId="4">'APPLE CIDER'!$A$1:$P$50</definedName>
    <definedName name="_xlnm.Print_Area" localSheetId="6">PAULANAR!$A$1:$N$49</definedName>
    <definedName name="_xlnm.Print_Area" localSheetId="7">STRONGBOW!$A$1:$N$49</definedName>
  </definedNames>
  <calcPr calcId="144525"/>
</workbook>
</file>

<file path=xl/calcChain.xml><?xml version="1.0" encoding="utf-8"?>
<calcChain xmlns="http://schemas.openxmlformats.org/spreadsheetml/2006/main">
  <c r="L44" i="13" l="1"/>
  <c r="K44" i="13"/>
  <c r="J44" i="13"/>
  <c r="G44" i="13"/>
  <c r="F44" i="13"/>
  <c r="E44" i="13"/>
  <c r="D13" i="13"/>
  <c r="H13" i="13" s="1"/>
  <c r="D14" i="13" s="1"/>
  <c r="H14" i="13" s="1"/>
  <c r="M12" i="13"/>
  <c r="I13" i="13" s="1"/>
  <c r="M13" i="13" s="1"/>
  <c r="I14" i="13" s="1"/>
  <c r="M14" i="13" s="1"/>
  <c r="I15" i="13" s="1"/>
  <c r="M15" i="13" s="1"/>
  <c r="I16" i="13" s="1"/>
  <c r="M16" i="13" s="1"/>
  <c r="I17" i="13" s="1"/>
  <c r="M17" i="13" s="1"/>
  <c r="I18" i="13" s="1"/>
  <c r="M18" i="13" s="1"/>
  <c r="I19" i="13" s="1"/>
  <c r="M19" i="13" s="1"/>
  <c r="I20" i="13" s="1"/>
  <c r="M20" i="13" s="1"/>
  <c r="I21" i="13" s="1"/>
  <c r="M21" i="13" s="1"/>
  <c r="I22" i="13" s="1"/>
  <c r="M22" i="13" s="1"/>
  <c r="I23" i="13" s="1"/>
  <c r="M23" i="13" s="1"/>
  <c r="I24" i="13" s="1"/>
  <c r="M24" i="13" s="1"/>
  <c r="I25" i="13" s="1"/>
  <c r="M25" i="13" s="1"/>
  <c r="I26" i="13" s="1"/>
  <c r="M26" i="13" s="1"/>
  <c r="I27" i="13" s="1"/>
  <c r="M27" i="13" s="1"/>
  <c r="I28" i="13" s="1"/>
  <c r="M28" i="13" s="1"/>
  <c r="I29" i="13" s="1"/>
  <c r="M29" i="13" s="1"/>
  <c r="I30" i="13" s="1"/>
  <c r="M30" i="13" s="1"/>
  <c r="I31" i="13" s="1"/>
  <c r="M31" i="13" s="1"/>
  <c r="I32" i="13" s="1"/>
  <c r="M32" i="13" s="1"/>
  <c r="I33" i="13" s="1"/>
  <c r="M33" i="13" s="1"/>
  <c r="I34" i="13" s="1"/>
  <c r="M34" i="13" s="1"/>
  <c r="I35" i="13" s="1"/>
  <c r="M35" i="13" s="1"/>
  <c r="I36" i="13" s="1"/>
  <c r="M36" i="13" s="1"/>
  <c r="I37" i="13" s="1"/>
  <c r="M37" i="13" s="1"/>
  <c r="I38" i="13" s="1"/>
  <c r="M38" i="13" s="1"/>
  <c r="I39" i="13" s="1"/>
  <c r="M39" i="13" s="1"/>
  <c r="I40" i="13" s="1"/>
  <c r="M40" i="13" s="1"/>
  <c r="I41" i="13" s="1"/>
  <c r="M41" i="13" s="1"/>
  <c r="I42" i="13" s="1"/>
  <c r="M42" i="13" s="1"/>
  <c r="H12" i="13"/>
  <c r="N12" i="13" s="1"/>
  <c r="L5" i="13"/>
  <c r="D15" i="13" l="1"/>
  <c r="H15" i="13" s="1"/>
  <c r="N14" i="13"/>
  <c r="N13" i="13"/>
  <c r="L44" i="11"/>
  <c r="K44" i="11"/>
  <c r="J44" i="11"/>
  <c r="G44" i="11"/>
  <c r="F44" i="11"/>
  <c r="E44" i="11"/>
  <c r="M12" i="11"/>
  <c r="I13" i="11" s="1"/>
  <c r="M13" i="11" s="1"/>
  <c r="I14" i="11" s="1"/>
  <c r="M14" i="11" s="1"/>
  <c r="I15" i="11" s="1"/>
  <c r="M15" i="11" s="1"/>
  <c r="I16" i="11" s="1"/>
  <c r="M16" i="11" s="1"/>
  <c r="I17" i="11" s="1"/>
  <c r="M17" i="11" s="1"/>
  <c r="I18" i="11" s="1"/>
  <c r="M18" i="11" s="1"/>
  <c r="I19" i="11" s="1"/>
  <c r="M19" i="11" s="1"/>
  <c r="I20" i="11" s="1"/>
  <c r="M20" i="11" s="1"/>
  <c r="I21" i="11" s="1"/>
  <c r="M21" i="11" s="1"/>
  <c r="I22" i="11" s="1"/>
  <c r="M22" i="11" s="1"/>
  <c r="I23" i="11" s="1"/>
  <c r="M23" i="11" s="1"/>
  <c r="I24" i="11" s="1"/>
  <c r="M24" i="11" s="1"/>
  <c r="I25" i="11" s="1"/>
  <c r="M25" i="11" s="1"/>
  <c r="I26" i="11" s="1"/>
  <c r="M26" i="11" s="1"/>
  <c r="I27" i="11" s="1"/>
  <c r="M27" i="11" s="1"/>
  <c r="I28" i="11" s="1"/>
  <c r="M28" i="11" s="1"/>
  <c r="I29" i="11" s="1"/>
  <c r="M29" i="11" s="1"/>
  <c r="I30" i="11" s="1"/>
  <c r="M30" i="11" s="1"/>
  <c r="I31" i="11" s="1"/>
  <c r="M31" i="11" s="1"/>
  <c r="I32" i="11" s="1"/>
  <c r="M32" i="11" s="1"/>
  <c r="I33" i="11" s="1"/>
  <c r="M33" i="11" s="1"/>
  <c r="I34" i="11" s="1"/>
  <c r="M34" i="11" s="1"/>
  <c r="I35" i="11" s="1"/>
  <c r="M35" i="11" s="1"/>
  <c r="I36" i="11" s="1"/>
  <c r="M36" i="11" s="1"/>
  <c r="I37" i="11" s="1"/>
  <c r="M37" i="11" s="1"/>
  <c r="I38" i="11" s="1"/>
  <c r="M38" i="11" s="1"/>
  <c r="I39" i="11" s="1"/>
  <c r="M39" i="11" s="1"/>
  <c r="I40" i="11" s="1"/>
  <c r="M40" i="11" s="1"/>
  <c r="I41" i="11" s="1"/>
  <c r="M41" i="11" s="1"/>
  <c r="I42" i="11" s="1"/>
  <c r="M42" i="11" s="1"/>
  <c r="H12" i="11"/>
  <c r="N12" i="11" s="1"/>
  <c r="L5" i="11"/>
  <c r="L44" i="4"/>
  <c r="K44" i="4"/>
  <c r="J44" i="4"/>
  <c r="G44" i="4"/>
  <c r="F44" i="4"/>
  <c r="E44" i="4"/>
  <c r="M12" i="4"/>
  <c r="H12" i="4"/>
  <c r="N12" i="4" s="1"/>
  <c r="L5" i="4"/>
  <c r="L44" i="3"/>
  <c r="K44" i="3"/>
  <c r="J44" i="3"/>
  <c r="G44" i="3"/>
  <c r="F44" i="3"/>
  <c r="E44" i="3"/>
  <c r="D13" i="4"/>
  <c r="M12" i="3"/>
  <c r="I13" i="3" s="1"/>
  <c r="M13" i="3" s="1"/>
  <c r="I14" i="3" s="1"/>
  <c r="M14" i="3" s="1"/>
  <c r="I15" i="3" s="1"/>
  <c r="M15" i="3" s="1"/>
  <c r="I16" i="3" s="1"/>
  <c r="M16" i="3" s="1"/>
  <c r="I17" i="3" s="1"/>
  <c r="M17" i="3" s="1"/>
  <c r="I18" i="3" s="1"/>
  <c r="M18" i="3" s="1"/>
  <c r="I19" i="3" s="1"/>
  <c r="M19" i="3" s="1"/>
  <c r="I20" i="3" s="1"/>
  <c r="M20" i="3" s="1"/>
  <c r="I21" i="3" s="1"/>
  <c r="M21" i="3" s="1"/>
  <c r="I22" i="3" s="1"/>
  <c r="M22" i="3" s="1"/>
  <c r="I23" i="3" s="1"/>
  <c r="M23" i="3" s="1"/>
  <c r="I24" i="3" s="1"/>
  <c r="M24" i="3" s="1"/>
  <c r="I25" i="3" s="1"/>
  <c r="M25" i="3" s="1"/>
  <c r="I26" i="3" s="1"/>
  <c r="M26" i="3" s="1"/>
  <c r="I27" i="3" s="1"/>
  <c r="M27" i="3" s="1"/>
  <c r="I28" i="3" s="1"/>
  <c r="M28" i="3" s="1"/>
  <c r="I29" i="3" s="1"/>
  <c r="M29" i="3" s="1"/>
  <c r="I30" i="3" s="1"/>
  <c r="M30" i="3" s="1"/>
  <c r="I31" i="3" s="1"/>
  <c r="M31" i="3" s="1"/>
  <c r="I32" i="3" s="1"/>
  <c r="M32" i="3" s="1"/>
  <c r="I33" i="3" s="1"/>
  <c r="M33" i="3" s="1"/>
  <c r="I34" i="3" s="1"/>
  <c r="M34" i="3" s="1"/>
  <c r="I35" i="3" s="1"/>
  <c r="M35" i="3" s="1"/>
  <c r="I36" i="3" s="1"/>
  <c r="M36" i="3" s="1"/>
  <c r="I37" i="3" s="1"/>
  <c r="M37" i="3" s="1"/>
  <c r="I38" i="3" s="1"/>
  <c r="M38" i="3" s="1"/>
  <c r="I39" i="3" s="1"/>
  <c r="M39" i="3" s="1"/>
  <c r="I40" i="3" s="1"/>
  <c r="M40" i="3" s="1"/>
  <c r="I41" i="3" s="1"/>
  <c r="M41" i="3" s="1"/>
  <c r="I42" i="3" s="1"/>
  <c r="M42" i="3" s="1"/>
  <c r="H12" i="3"/>
  <c r="D13" i="3" s="1"/>
  <c r="H13" i="3" s="1"/>
  <c r="D14" i="3" s="1"/>
  <c r="H14" i="3" s="1"/>
  <c r="L5" i="3"/>
  <c r="L44" i="8"/>
  <c r="K44" i="8"/>
  <c r="J44" i="8"/>
  <c r="G44" i="8"/>
  <c r="F44" i="8"/>
  <c r="E44" i="8"/>
  <c r="M12" i="8"/>
  <c r="I13" i="8" s="1"/>
  <c r="M13" i="8" s="1"/>
  <c r="H12" i="8"/>
  <c r="L5" i="8"/>
  <c r="L44" i="10"/>
  <c r="K44" i="10"/>
  <c r="J44" i="10"/>
  <c r="G44" i="10"/>
  <c r="F44" i="10"/>
  <c r="E44" i="10"/>
  <c r="M12" i="10"/>
  <c r="H12" i="10"/>
  <c r="N12" i="10" s="1"/>
  <c r="L5" i="10"/>
  <c r="L44" i="6"/>
  <c r="K44" i="6"/>
  <c r="J44" i="6"/>
  <c r="G44" i="6"/>
  <c r="F44" i="6"/>
  <c r="E44" i="6"/>
  <c r="M12" i="6"/>
  <c r="I13" i="6" s="1"/>
  <c r="M13" i="6" s="1"/>
  <c r="I14" i="6" s="1"/>
  <c r="M14" i="6" s="1"/>
  <c r="I15" i="6" s="1"/>
  <c r="M15" i="6" s="1"/>
  <c r="I16" i="6" s="1"/>
  <c r="M16" i="6" s="1"/>
  <c r="I17" i="6" s="1"/>
  <c r="M17" i="6" s="1"/>
  <c r="I18" i="6" s="1"/>
  <c r="M18" i="6" s="1"/>
  <c r="I19" i="6" s="1"/>
  <c r="M19" i="6" s="1"/>
  <c r="I20" i="6" s="1"/>
  <c r="M20" i="6" s="1"/>
  <c r="I21" i="6" s="1"/>
  <c r="M21" i="6" s="1"/>
  <c r="I22" i="6" s="1"/>
  <c r="M22" i="6" s="1"/>
  <c r="I23" i="6" s="1"/>
  <c r="M23" i="6" s="1"/>
  <c r="I24" i="6" s="1"/>
  <c r="M24" i="6" s="1"/>
  <c r="I25" i="6" s="1"/>
  <c r="M25" i="6" s="1"/>
  <c r="I26" i="6" s="1"/>
  <c r="M26" i="6" s="1"/>
  <c r="I27" i="6" s="1"/>
  <c r="M27" i="6" s="1"/>
  <c r="I28" i="6" s="1"/>
  <c r="M28" i="6" s="1"/>
  <c r="I29" i="6" s="1"/>
  <c r="M29" i="6" s="1"/>
  <c r="I30" i="6" s="1"/>
  <c r="M30" i="6" s="1"/>
  <c r="I31" i="6" s="1"/>
  <c r="M31" i="6" s="1"/>
  <c r="I32" i="6" s="1"/>
  <c r="M32" i="6" s="1"/>
  <c r="I33" i="6" s="1"/>
  <c r="M33" i="6" s="1"/>
  <c r="I34" i="6" s="1"/>
  <c r="M34" i="6" s="1"/>
  <c r="I35" i="6" s="1"/>
  <c r="M35" i="6" s="1"/>
  <c r="I36" i="6" s="1"/>
  <c r="M36" i="6" s="1"/>
  <c r="I37" i="6" s="1"/>
  <c r="M37" i="6" s="1"/>
  <c r="I38" i="6" s="1"/>
  <c r="M38" i="6" s="1"/>
  <c r="I39" i="6" s="1"/>
  <c r="M39" i="6" s="1"/>
  <c r="I40" i="6" s="1"/>
  <c r="M40" i="6" s="1"/>
  <c r="I41" i="6" s="1"/>
  <c r="M41" i="6" s="1"/>
  <c r="I42" i="6" s="1"/>
  <c r="M42" i="6" s="1"/>
  <c r="H12" i="6"/>
  <c r="D13" i="6" s="1"/>
  <c r="H13" i="6" s="1"/>
  <c r="L5" i="6"/>
  <c r="L44" i="2"/>
  <c r="K44" i="2"/>
  <c r="J44" i="2"/>
  <c r="G44" i="2"/>
  <c r="F44" i="2"/>
  <c r="E44" i="2"/>
  <c r="M12" i="2"/>
  <c r="H12" i="2"/>
  <c r="D13" i="2" s="1"/>
  <c r="H13" i="2" s="1"/>
  <c r="L5" i="2"/>
  <c r="L44" i="1"/>
  <c r="K44" i="1"/>
  <c r="J44" i="1"/>
  <c r="G44" i="1"/>
  <c r="F44" i="1"/>
  <c r="E44" i="1"/>
  <c r="M12" i="1"/>
  <c r="I13" i="1" s="1"/>
  <c r="M13" i="1" s="1"/>
  <c r="I14" i="1" s="1"/>
  <c r="M14" i="1" s="1"/>
  <c r="I15" i="1" s="1"/>
  <c r="M15" i="1" s="1"/>
  <c r="I16" i="1" s="1"/>
  <c r="M16" i="1" s="1"/>
  <c r="I17" i="1" s="1"/>
  <c r="M17" i="1" s="1"/>
  <c r="I18" i="1" s="1"/>
  <c r="M18" i="1" s="1"/>
  <c r="I19" i="1" s="1"/>
  <c r="M19" i="1" s="1"/>
  <c r="I20" i="1" s="1"/>
  <c r="M20" i="1" s="1"/>
  <c r="I21" i="1" s="1"/>
  <c r="M21" i="1" s="1"/>
  <c r="I22" i="1" s="1"/>
  <c r="M22" i="1" s="1"/>
  <c r="I23" i="1" s="1"/>
  <c r="M23" i="1" s="1"/>
  <c r="I24" i="1" s="1"/>
  <c r="M24" i="1" s="1"/>
  <c r="I25" i="1" s="1"/>
  <c r="M25" i="1" s="1"/>
  <c r="I26" i="1" s="1"/>
  <c r="M26" i="1" s="1"/>
  <c r="I27" i="1" s="1"/>
  <c r="M27" i="1" s="1"/>
  <c r="I28" i="1" s="1"/>
  <c r="M28" i="1" s="1"/>
  <c r="I29" i="1" s="1"/>
  <c r="M29" i="1" s="1"/>
  <c r="I30" i="1" s="1"/>
  <c r="M30" i="1" s="1"/>
  <c r="I31" i="1" s="1"/>
  <c r="M31" i="1" s="1"/>
  <c r="I32" i="1" s="1"/>
  <c r="M32" i="1" s="1"/>
  <c r="I33" i="1" s="1"/>
  <c r="M33" i="1" s="1"/>
  <c r="I34" i="1" s="1"/>
  <c r="M34" i="1" s="1"/>
  <c r="I35" i="1" s="1"/>
  <c r="M35" i="1" s="1"/>
  <c r="I36" i="1" s="1"/>
  <c r="M36" i="1" s="1"/>
  <c r="I37" i="1" s="1"/>
  <c r="M37" i="1" s="1"/>
  <c r="I38" i="1" s="1"/>
  <c r="M38" i="1" s="1"/>
  <c r="I39" i="1" s="1"/>
  <c r="M39" i="1" s="1"/>
  <c r="I40" i="1" s="1"/>
  <c r="M40" i="1" s="1"/>
  <c r="I41" i="1" s="1"/>
  <c r="M41" i="1" s="1"/>
  <c r="I42" i="1" s="1"/>
  <c r="M42" i="1" s="1"/>
  <c r="H12" i="1"/>
  <c r="D13" i="1" s="1"/>
  <c r="H13" i="1" s="1"/>
  <c r="D14" i="1" s="1"/>
  <c r="H14" i="1" s="1"/>
  <c r="D15" i="1" s="1"/>
  <c r="H15" i="1" s="1"/>
  <c r="L5" i="1"/>
  <c r="H5" i="1"/>
  <c r="D5" i="1"/>
  <c r="L44" i="7"/>
  <c r="K44" i="7"/>
  <c r="J44" i="7"/>
  <c r="G44" i="7"/>
  <c r="F44" i="7"/>
  <c r="E44" i="7"/>
  <c r="M12" i="7"/>
  <c r="I13" i="7" s="1"/>
  <c r="M13" i="7" s="1"/>
  <c r="I14" i="7" s="1"/>
  <c r="M14" i="7" s="1"/>
  <c r="I15" i="7" s="1"/>
  <c r="M15" i="7" s="1"/>
  <c r="I16" i="7" s="1"/>
  <c r="M16" i="7" s="1"/>
  <c r="I17" i="7" s="1"/>
  <c r="M17" i="7" s="1"/>
  <c r="I18" i="7" s="1"/>
  <c r="M18" i="7" s="1"/>
  <c r="I19" i="7" s="1"/>
  <c r="M19" i="7" s="1"/>
  <c r="I20" i="7" s="1"/>
  <c r="M20" i="7" s="1"/>
  <c r="I21" i="7" s="1"/>
  <c r="M21" i="7" s="1"/>
  <c r="I22" i="7" s="1"/>
  <c r="M22" i="7" s="1"/>
  <c r="I23" i="7" s="1"/>
  <c r="M23" i="7" s="1"/>
  <c r="I24" i="7" s="1"/>
  <c r="M24" i="7" s="1"/>
  <c r="I25" i="7" s="1"/>
  <c r="M25" i="7" s="1"/>
  <c r="I26" i="7" s="1"/>
  <c r="M26" i="7" s="1"/>
  <c r="I27" i="7" s="1"/>
  <c r="M27" i="7" s="1"/>
  <c r="I28" i="7" s="1"/>
  <c r="M28" i="7" s="1"/>
  <c r="I29" i="7" s="1"/>
  <c r="M29" i="7" s="1"/>
  <c r="I30" i="7" s="1"/>
  <c r="M30" i="7" s="1"/>
  <c r="I31" i="7" s="1"/>
  <c r="M31" i="7" s="1"/>
  <c r="I32" i="7" s="1"/>
  <c r="M32" i="7" s="1"/>
  <c r="I33" i="7" s="1"/>
  <c r="M33" i="7" s="1"/>
  <c r="I34" i="7" s="1"/>
  <c r="M34" i="7" s="1"/>
  <c r="I35" i="7" s="1"/>
  <c r="M35" i="7" s="1"/>
  <c r="I36" i="7" s="1"/>
  <c r="M36" i="7" s="1"/>
  <c r="I37" i="7" s="1"/>
  <c r="M37" i="7" s="1"/>
  <c r="I38" i="7" s="1"/>
  <c r="M38" i="7" s="1"/>
  <c r="I39" i="7" s="1"/>
  <c r="M39" i="7" s="1"/>
  <c r="I40" i="7" s="1"/>
  <c r="M40" i="7" s="1"/>
  <c r="I41" i="7" s="1"/>
  <c r="M41" i="7" s="1"/>
  <c r="I42" i="7" s="1"/>
  <c r="M42" i="7" s="1"/>
  <c r="H12" i="7"/>
  <c r="D13" i="7" s="1"/>
  <c r="H13" i="7" s="1"/>
  <c r="L5" i="7"/>
  <c r="H13" i="4"/>
  <c r="D14" i="4" s="1"/>
  <c r="H14" i="4" s="1"/>
  <c r="M13" i="4"/>
  <c r="I14" i="4" s="1"/>
  <c r="M14" i="4" s="1"/>
  <c r="I15" i="4" s="1"/>
  <c r="M15" i="4" s="1"/>
  <c r="I16" i="4" s="1"/>
  <c r="M16" i="4" s="1"/>
  <c r="I17" i="4" s="1"/>
  <c r="M17" i="4" s="1"/>
  <c r="I18" i="4" s="1"/>
  <c r="M18" i="4" s="1"/>
  <c r="I19" i="4" s="1"/>
  <c r="M19" i="4" s="1"/>
  <c r="I20" i="4" s="1"/>
  <c r="M20" i="4" s="1"/>
  <c r="I21" i="4" s="1"/>
  <c r="M21" i="4" s="1"/>
  <c r="I22" i="4" s="1"/>
  <c r="M22" i="4" s="1"/>
  <c r="I23" i="4" s="1"/>
  <c r="M23" i="4" s="1"/>
  <c r="I24" i="4" s="1"/>
  <c r="M24" i="4" s="1"/>
  <c r="I25" i="4" s="1"/>
  <c r="M25" i="4" s="1"/>
  <c r="I26" i="4" s="1"/>
  <c r="M26" i="4" s="1"/>
  <c r="I27" i="4" s="1"/>
  <c r="M27" i="4" s="1"/>
  <c r="I28" i="4" s="1"/>
  <c r="M28" i="4" s="1"/>
  <c r="I29" i="4" s="1"/>
  <c r="M29" i="4" s="1"/>
  <c r="I30" i="4" s="1"/>
  <c r="M30" i="4" s="1"/>
  <c r="I31" i="4" s="1"/>
  <c r="M31" i="4" s="1"/>
  <c r="I32" i="4" s="1"/>
  <c r="M32" i="4" s="1"/>
  <c r="I33" i="4" s="1"/>
  <c r="M33" i="4" s="1"/>
  <c r="I34" i="4" s="1"/>
  <c r="M34" i="4" s="1"/>
  <c r="I35" i="4" s="1"/>
  <c r="M35" i="4" s="1"/>
  <c r="I36" i="4" s="1"/>
  <c r="M36" i="4" s="1"/>
  <c r="I37" i="4" s="1"/>
  <c r="M37" i="4" s="1"/>
  <c r="I38" i="4" s="1"/>
  <c r="M38" i="4" s="1"/>
  <c r="I39" i="4" s="1"/>
  <c r="M39" i="4" s="1"/>
  <c r="I40" i="4" s="1"/>
  <c r="M40" i="4" s="1"/>
  <c r="I41" i="4" s="1"/>
  <c r="M41" i="4" s="1"/>
  <c r="I42" i="4" s="1"/>
  <c r="M42" i="4" s="1"/>
  <c r="I13" i="4"/>
  <c r="I13" i="10"/>
  <c r="M13" i="10" s="1"/>
  <c r="I14" i="10" s="1"/>
  <c r="M14" i="10" s="1"/>
  <c r="I15" i="10" s="1"/>
  <c r="M15" i="10" s="1"/>
  <c r="I16" i="10" s="1"/>
  <c r="M16" i="10" s="1"/>
  <c r="I17" i="10" s="1"/>
  <c r="M17" i="10" s="1"/>
  <c r="I18" i="10" s="1"/>
  <c r="M18" i="10" s="1"/>
  <c r="I19" i="10" s="1"/>
  <c r="M19" i="10" s="1"/>
  <c r="I20" i="10" s="1"/>
  <c r="M20" i="10" s="1"/>
  <c r="I21" i="10" s="1"/>
  <c r="M21" i="10" s="1"/>
  <c r="I22" i="10" s="1"/>
  <c r="M22" i="10" s="1"/>
  <c r="I23" i="10" s="1"/>
  <c r="M23" i="10" s="1"/>
  <c r="I24" i="10" s="1"/>
  <c r="M24" i="10" s="1"/>
  <c r="I25" i="10" s="1"/>
  <c r="M25" i="10" s="1"/>
  <c r="I26" i="10" s="1"/>
  <c r="M26" i="10" s="1"/>
  <c r="I27" i="10" s="1"/>
  <c r="M27" i="10" s="1"/>
  <c r="I28" i="10" s="1"/>
  <c r="M28" i="10" s="1"/>
  <c r="I29" i="10" s="1"/>
  <c r="M29" i="10" s="1"/>
  <c r="I30" i="10" s="1"/>
  <c r="M30" i="10" s="1"/>
  <c r="I31" i="10" s="1"/>
  <c r="M31" i="10" s="1"/>
  <c r="I32" i="10" s="1"/>
  <c r="M32" i="10" s="1"/>
  <c r="I33" i="10" s="1"/>
  <c r="M33" i="10" s="1"/>
  <c r="I34" i="10" s="1"/>
  <c r="M34" i="10" s="1"/>
  <c r="I35" i="10" s="1"/>
  <c r="M35" i="10" s="1"/>
  <c r="I36" i="10" s="1"/>
  <c r="M36" i="10" s="1"/>
  <c r="I37" i="10" s="1"/>
  <c r="M37" i="10" s="1"/>
  <c r="I38" i="10" s="1"/>
  <c r="M38" i="10" s="1"/>
  <c r="I39" i="10" s="1"/>
  <c r="M39" i="10" s="1"/>
  <c r="I40" i="10" s="1"/>
  <c r="M40" i="10" s="1"/>
  <c r="I41" i="10" s="1"/>
  <c r="M41" i="10" s="1"/>
  <c r="I42" i="10" s="1"/>
  <c r="M42" i="10" s="1"/>
  <c r="I14" i="8"/>
  <c r="M14" i="8" s="1"/>
  <c r="I15" i="8" s="1"/>
  <c r="M15" i="8" s="1"/>
  <c r="I16" i="8" s="1"/>
  <c r="M16" i="8" s="1"/>
  <c r="I17" i="8" s="1"/>
  <c r="M17" i="8" s="1"/>
  <c r="I18" i="8" s="1"/>
  <c r="M18" i="8" s="1"/>
  <c r="I19" i="8" s="1"/>
  <c r="M19" i="8" s="1"/>
  <c r="I20" i="8" s="1"/>
  <c r="M20" i="8" s="1"/>
  <c r="I21" i="8" s="1"/>
  <c r="M21" i="8" s="1"/>
  <c r="I22" i="8" s="1"/>
  <c r="M22" i="8" s="1"/>
  <c r="I23" i="8" s="1"/>
  <c r="M23" i="8" s="1"/>
  <c r="I24" i="8" s="1"/>
  <c r="M24" i="8" s="1"/>
  <c r="I25" i="8" s="1"/>
  <c r="M25" i="8" s="1"/>
  <c r="I26" i="8" s="1"/>
  <c r="M26" i="8" s="1"/>
  <c r="I27" i="8" s="1"/>
  <c r="M27" i="8" s="1"/>
  <c r="I28" i="8" s="1"/>
  <c r="M28" i="8" s="1"/>
  <c r="I29" i="8" s="1"/>
  <c r="M29" i="8" s="1"/>
  <c r="I30" i="8" s="1"/>
  <c r="M30" i="8" s="1"/>
  <c r="I31" i="8" s="1"/>
  <c r="M31" i="8" s="1"/>
  <c r="I32" i="8" s="1"/>
  <c r="M32" i="8" s="1"/>
  <c r="I33" i="8" s="1"/>
  <c r="M33" i="8" s="1"/>
  <c r="I34" i="8" s="1"/>
  <c r="M34" i="8" s="1"/>
  <c r="I35" i="8" s="1"/>
  <c r="M35" i="8" s="1"/>
  <c r="I36" i="8" s="1"/>
  <c r="M36" i="8" s="1"/>
  <c r="I37" i="8" s="1"/>
  <c r="M37" i="8" s="1"/>
  <c r="I38" i="8" s="1"/>
  <c r="M38" i="8" s="1"/>
  <c r="I39" i="8" s="1"/>
  <c r="M39" i="8" s="1"/>
  <c r="I40" i="8" s="1"/>
  <c r="M40" i="8" s="1"/>
  <c r="I41" i="8" s="1"/>
  <c r="M41" i="8" s="1"/>
  <c r="I42" i="8" s="1"/>
  <c r="M42" i="8" s="1"/>
  <c r="D5" i="10" l="1"/>
  <c r="D5" i="13"/>
  <c r="H5" i="3"/>
  <c r="H5" i="13"/>
  <c r="N15" i="13"/>
  <c r="D16" i="13"/>
  <c r="H16" i="13" s="1"/>
  <c r="N12" i="6"/>
  <c r="N12" i="7"/>
  <c r="N12" i="1"/>
  <c r="D13" i="10"/>
  <c r="H13" i="10" s="1"/>
  <c r="D14" i="10" s="1"/>
  <c r="H14" i="10" s="1"/>
  <c r="N12" i="3"/>
  <c r="N13" i="4"/>
  <c r="D15" i="3"/>
  <c r="H15" i="3" s="1"/>
  <c r="N14" i="3"/>
  <c r="D15" i="4"/>
  <c r="H15" i="4" s="1"/>
  <c r="N14" i="4"/>
  <c r="N12" i="8"/>
  <c r="D13" i="8"/>
  <c r="H13" i="8" s="1"/>
  <c r="I13" i="2"/>
  <c r="M13" i="2" s="1"/>
  <c r="I14" i="2" s="1"/>
  <c r="M14" i="2" s="1"/>
  <c r="I15" i="2" s="1"/>
  <c r="M15" i="2" s="1"/>
  <c r="I16" i="2" s="1"/>
  <c r="M16" i="2" s="1"/>
  <c r="I17" i="2" s="1"/>
  <c r="M17" i="2" s="1"/>
  <c r="I18" i="2" s="1"/>
  <c r="M18" i="2" s="1"/>
  <c r="I19" i="2" s="1"/>
  <c r="M19" i="2" s="1"/>
  <c r="I20" i="2" s="1"/>
  <c r="M20" i="2" s="1"/>
  <c r="I21" i="2" s="1"/>
  <c r="M21" i="2" s="1"/>
  <c r="I22" i="2" s="1"/>
  <c r="M22" i="2" s="1"/>
  <c r="I23" i="2" s="1"/>
  <c r="M23" i="2" s="1"/>
  <c r="I24" i="2" s="1"/>
  <c r="M24" i="2" s="1"/>
  <c r="I25" i="2" s="1"/>
  <c r="M25" i="2" s="1"/>
  <c r="I26" i="2" s="1"/>
  <c r="M26" i="2" s="1"/>
  <c r="I27" i="2" s="1"/>
  <c r="M27" i="2" s="1"/>
  <c r="I28" i="2" s="1"/>
  <c r="M28" i="2" s="1"/>
  <c r="I29" i="2" s="1"/>
  <c r="M29" i="2" s="1"/>
  <c r="I30" i="2" s="1"/>
  <c r="M30" i="2" s="1"/>
  <c r="I31" i="2" s="1"/>
  <c r="M31" i="2" s="1"/>
  <c r="I32" i="2" s="1"/>
  <c r="M32" i="2" s="1"/>
  <c r="I33" i="2" s="1"/>
  <c r="M33" i="2" s="1"/>
  <c r="I34" i="2" s="1"/>
  <c r="M34" i="2" s="1"/>
  <c r="I35" i="2" s="1"/>
  <c r="M35" i="2" s="1"/>
  <c r="I36" i="2" s="1"/>
  <c r="M36" i="2" s="1"/>
  <c r="I37" i="2" s="1"/>
  <c r="M37" i="2" s="1"/>
  <c r="I38" i="2" s="1"/>
  <c r="M38" i="2" s="1"/>
  <c r="I39" i="2" s="1"/>
  <c r="M39" i="2" s="1"/>
  <c r="I40" i="2" s="1"/>
  <c r="M40" i="2" s="1"/>
  <c r="I41" i="2" s="1"/>
  <c r="M41" i="2" s="1"/>
  <c r="I42" i="2" s="1"/>
  <c r="M42" i="2" s="1"/>
  <c r="N12" i="2"/>
  <c r="N13" i="6"/>
  <c r="D14" i="6"/>
  <c r="H14" i="6" s="1"/>
  <c r="D14" i="2"/>
  <c r="H14" i="2" s="1"/>
  <c r="N15" i="1"/>
  <c r="D16" i="1"/>
  <c r="H16" i="1" s="1"/>
  <c r="N13" i="1"/>
  <c r="N14" i="1"/>
  <c r="N13" i="7"/>
  <c r="N13" i="3"/>
  <c r="D14" i="7"/>
  <c r="H14" i="7" s="1"/>
  <c r="D13" i="11"/>
  <c r="H13" i="11" s="1"/>
  <c r="N13" i="11" s="1"/>
  <c r="D5" i="6"/>
  <c r="H5" i="11"/>
  <c r="D5" i="8"/>
  <c r="D5" i="11"/>
  <c r="D5" i="7"/>
  <c r="H5" i="7"/>
  <c r="H5" i="6"/>
  <c r="H5" i="8"/>
  <c r="D5" i="2"/>
  <c r="H5" i="2"/>
  <c r="H5" i="4"/>
  <c r="D5" i="4"/>
  <c r="D5" i="3"/>
  <c r="H5" i="10"/>
  <c r="D17" i="13" l="1"/>
  <c r="H17" i="13" s="1"/>
  <c r="N16" i="13"/>
  <c r="N13" i="10"/>
  <c r="N13" i="2"/>
  <c r="D15" i="10"/>
  <c r="H15" i="10" s="1"/>
  <c r="N14" i="10"/>
  <c r="D16" i="3"/>
  <c r="H16" i="3" s="1"/>
  <c r="N15" i="3"/>
  <c r="D17" i="1"/>
  <c r="H17" i="1" s="1"/>
  <c r="N16" i="1"/>
  <c r="N14" i="6"/>
  <c r="D15" i="6"/>
  <c r="H15" i="6" s="1"/>
  <c r="D16" i="4"/>
  <c r="H16" i="4" s="1"/>
  <c r="N15" i="4"/>
  <c r="D15" i="7"/>
  <c r="H15" i="7" s="1"/>
  <c r="N14" i="7"/>
  <c r="N13" i="8"/>
  <c r="D14" i="8"/>
  <c r="H14" i="8" s="1"/>
  <c r="D15" i="2"/>
  <c r="H15" i="2" s="1"/>
  <c r="N14" i="2"/>
  <c r="D14" i="11"/>
  <c r="H14" i="11" s="1"/>
  <c r="D15" i="11" s="1"/>
  <c r="H15" i="11" s="1"/>
  <c r="D18" i="13" l="1"/>
  <c r="H18" i="13" s="1"/>
  <c r="N17" i="13"/>
  <c r="D16" i="6"/>
  <c r="H16" i="6" s="1"/>
  <c r="N15" i="6"/>
  <c r="D17" i="4"/>
  <c r="H17" i="4" s="1"/>
  <c r="N16" i="4"/>
  <c r="D18" i="1"/>
  <c r="H18" i="1" s="1"/>
  <c r="N17" i="1"/>
  <c r="D16" i="10"/>
  <c r="H16" i="10" s="1"/>
  <c r="N15" i="10"/>
  <c r="D15" i="8"/>
  <c r="H15" i="8" s="1"/>
  <c r="N14" i="8"/>
  <c r="N15" i="2"/>
  <c r="D16" i="2"/>
  <c r="H16" i="2" s="1"/>
  <c r="D16" i="7"/>
  <c r="H16" i="7" s="1"/>
  <c r="N15" i="7"/>
  <c r="D17" i="3"/>
  <c r="H17" i="3" s="1"/>
  <c r="N16" i="3"/>
  <c r="N14" i="11"/>
  <c r="N15" i="11"/>
  <c r="D16" i="11"/>
  <c r="H16" i="11" s="1"/>
  <c r="D19" i="13" l="1"/>
  <c r="H19" i="13" s="1"/>
  <c r="N18" i="13"/>
  <c r="N16" i="7"/>
  <c r="D17" i="7"/>
  <c r="H17" i="7" s="1"/>
  <c r="D16" i="8"/>
  <c r="H16" i="8" s="1"/>
  <c r="N15" i="8"/>
  <c r="N18" i="1"/>
  <c r="D19" i="1"/>
  <c r="H19" i="1" s="1"/>
  <c r="N16" i="6"/>
  <c r="D17" i="6"/>
  <c r="H17" i="6" s="1"/>
  <c r="N17" i="3"/>
  <c r="D18" i="3"/>
  <c r="H18" i="3" s="1"/>
  <c r="N16" i="10"/>
  <c r="D17" i="10"/>
  <c r="H17" i="10" s="1"/>
  <c r="N17" i="4"/>
  <c r="D18" i="4"/>
  <c r="H18" i="4" s="1"/>
  <c r="D17" i="2"/>
  <c r="H17" i="2" s="1"/>
  <c r="N16" i="2"/>
  <c r="D17" i="11"/>
  <c r="H17" i="11" s="1"/>
  <c r="N16" i="11"/>
  <c r="N19" i="13" l="1"/>
  <c r="D20" i="13"/>
  <c r="H20" i="13" s="1"/>
  <c r="N18" i="4"/>
  <c r="D19" i="4"/>
  <c r="H19" i="4" s="1"/>
  <c r="D19" i="3"/>
  <c r="H19" i="3" s="1"/>
  <c r="N18" i="3"/>
  <c r="N19" i="1"/>
  <c r="D20" i="1"/>
  <c r="H20" i="1" s="1"/>
  <c r="N17" i="7"/>
  <c r="D18" i="7"/>
  <c r="H18" i="7" s="1"/>
  <c r="D18" i="2"/>
  <c r="H18" i="2" s="1"/>
  <c r="N17" i="2"/>
  <c r="N16" i="8"/>
  <c r="D17" i="8"/>
  <c r="H17" i="8" s="1"/>
  <c r="N17" i="10"/>
  <c r="D18" i="10"/>
  <c r="H18" i="10" s="1"/>
  <c r="D18" i="6"/>
  <c r="H18" i="6" s="1"/>
  <c r="N17" i="6"/>
  <c r="N17" i="11"/>
  <c r="D18" i="11"/>
  <c r="H18" i="11" s="1"/>
  <c r="D21" i="13" l="1"/>
  <c r="H21" i="13" s="1"/>
  <c r="N20" i="13"/>
  <c r="N18" i="2"/>
  <c r="D19" i="2"/>
  <c r="H19" i="2" s="1"/>
  <c r="D19" i="10"/>
  <c r="H19" i="10" s="1"/>
  <c r="N18" i="10"/>
  <c r="D21" i="1"/>
  <c r="H21" i="1" s="1"/>
  <c r="N20" i="1"/>
  <c r="N19" i="4"/>
  <c r="D20" i="4"/>
  <c r="H20" i="4" s="1"/>
  <c r="N18" i="6"/>
  <c r="D19" i="6"/>
  <c r="H19" i="6" s="1"/>
  <c r="D20" i="3"/>
  <c r="H20" i="3" s="1"/>
  <c r="N19" i="3"/>
  <c r="D18" i="8"/>
  <c r="H18" i="8" s="1"/>
  <c r="N17" i="8"/>
  <c r="N18" i="7"/>
  <c r="D19" i="7"/>
  <c r="H19" i="7" s="1"/>
  <c r="N18" i="11"/>
  <c r="D19" i="11"/>
  <c r="H19" i="11" s="1"/>
  <c r="D22" i="13" l="1"/>
  <c r="H22" i="13" s="1"/>
  <c r="N21" i="13"/>
  <c r="D19" i="8"/>
  <c r="H19" i="8" s="1"/>
  <c r="N18" i="8"/>
  <c r="N21" i="1"/>
  <c r="D22" i="1"/>
  <c r="H22" i="1" s="1"/>
  <c r="D20" i="6"/>
  <c r="H20" i="6" s="1"/>
  <c r="N19" i="6"/>
  <c r="D20" i="2"/>
  <c r="H20" i="2" s="1"/>
  <c r="N19" i="2"/>
  <c r="D21" i="3"/>
  <c r="H21" i="3" s="1"/>
  <c r="N20" i="3"/>
  <c r="N19" i="10"/>
  <c r="D20" i="10"/>
  <c r="H20" i="10" s="1"/>
  <c r="D20" i="7"/>
  <c r="H20" i="7" s="1"/>
  <c r="N19" i="7"/>
  <c r="N20" i="4"/>
  <c r="D21" i="4"/>
  <c r="H21" i="4" s="1"/>
  <c r="N19" i="11"/>
  <c r="D20" i="11"/>
  <c r="H20" i="11" s="1"/>
  <c r="D23" i="13" l="1"/>
  <c r="H23" i="13" s="1"/>
  <c r="N22" i="13"/>
  <c r="N20" i="7"/>
  <c r="D21" i="7"/>
  <c r="H21" i="7" s="1"/>
  <c r="N21" i="3"/>
  <c r="D22" i="3"/>
  <c r="H22" i="3" s="1"/>
  <c r="N20" i="6"/>
  <c r="D21" i="6"/>
  <c r="H21" i="6" s="1"/>
  <c r="N19" i="8"/>
  <c r="D20" i="8"/>
  <c r="H20" i="8" s="1"/>
  <c r="N20" i="2"/>
  <c r="D21" i="2"/>
  <c r="H21" i="2" s="1"/>
  <c r="N21" i="4"/>
  <c r="D22" i="4"/>
  <c r="H22" i="4" s="1"/>
  <c r="D21" i="10"/>
  <c r="H21" i="10" s="1"/>
  <c r="N20" i="10"/>
  <c r="D23" i="1"/>
  <c r="H23" i="1" s="1"/>
  <c r="N22" i="1"/>
  <c r="D21" i="11"/>
  <c r="H21" i="11" s="1"/>
  <c r="N20" i="11"/>
  <c r="N23" i="13" l="1"/>
  <c r="D24" i="13"/>
  <c r="H24" i="13" s="1"/>
  <c r="N21" i="10"/>
  <c r="D22" i="10"/>
  <c r="H22" i="10" s="1"/>
  <c r="N21" i="2"/>
  <c r="D22" i="2"/>
  <c r="H22" i="2" s="1"/>
  <c r="D22" i="6"/>
  <c r="H22" i="6" s="1"/>
  <c r="N21" i="6"/>
  <c r="D22" i="7"/>
  <c r="H22" i="7" s="1"/>
  <c r="N21" i="7"/>
  <c r="D24" i="1"/>
  <c r="H24" i="1" s="1"/>
  <c r="N23" i="1"/>
  <c r="D23" i="4"/>
  <c r="H23" i="4" s="1"/>
  <c r="N22" i="4"/>
  <c r="N20" i="8"/>
  <c r="D21" i="8"/>
  <c r="H21" i="8" s="1"/>
  <c r="D23" i="3"/>
  <c r="H23" i="3" s="1"/>
  <c r="N22" i="3"/>
  <c r="N21" i="11"/>
  <c r="D22" i="11"/>
  <c r="H22" i="11" s="1"/>
  <c r="D25" i="13" l="1"/>
  <c r="H25" i="13" s="1"/>
  <c r="N24" i="13"/>
  <c r="N24" i="1"/>
  <c r="D25" i="1"/>
  <c r="H25" i="1" s="1"/>
  <c r="N22" i="6"/>
  <c r="D23" i="6"/>
  <c r="H23" i="6" s="1"/>
  <c r="N21" i="8"/>
  <c r="D22" i="8"/>
  <c r="H22" i="8" s="1"/>
  <c r="D23" i="10"/>
  <c r="H23" i="10" s="1"/>
  <c r="N22" i="10"/>
  <c r="D24" i="3"/>
  <c r="H24" i="3" s="1"/>
  <c r="N23" i="3"/>
  <c r="N23" i="4"/>
  <c r="D24" i="4"/>
  <c r="H24" i="4" s="1"/>
  <c r="N22" i="7"/>
  <c r="D23" i="7"/>
  <c r="H23" i="7" s="1"/>
  <c r="N22" i="2"/>
  <c r="D23" i="2"/>
  <c r="H23" i="2" s="1"/>
  <c r="N22" i="11"/>
  <c r="D23" i="11"/>
  <c r="H23" i="11" s="1"/>
  <c r="D26" i="13" l="1"/>
  <c r="H26" i="13" s="1"/>
  <c r="N25" i="13"/>
  <c r="D25" i="4"/>
  <c r="H25" i="4" s="1"/>
  <c r="N24" i="4"/>
  <c r="D25" i="3"/>
  <c r="H25" i="3" s="1"/>
  <c r="N24" i="3"/>
  <c r="N23" i="7"/>
  <c r="D24" i="7"/>
  <c r="H24" i="7" s="1"/>
  <c r="D23" i="8"/>
  <c r="H23" i="8" s="1"/>
  <c r="N22" i="8"/>
  <c r="N25" i="1"/>
  <c r="D26" i="1"/>
  <c r="H26" i="1" s="1"/>
  <c r="N23" i="10"/>
  <c r="D24" i="10"/>
  <c r="H24" i="10" s="1"/>
  <c r="D24" i="2"/>
  <c r="H24" i="2" s="1"/>
  <c r="N23" i="2"/>
  <c r="D24" i="6"/>
  <c r="H24" i="6" s="1"/>
  <c r="N23" i="6"/>
  <c r="N23" i="11"/>
  <c r="D24" i="11"/>
  <c r="H24" i="11" s="1"/>
  <c r="D27" i="13" l="1"/>
  <c r="H27" i="13" s="1"/>
  <c r="N26" i="13"/>
  <c r="N24" i="2"/>
  <c r="D25" i="2"/>
  <c r="H25" i="2" s="1"/>
  <c r="D26" i="4"/>
  <c r="H26" i="4" s="1"/>
  <c r="N25" i="4"/>
  <c r="D27" i="1"/>
  <c r="H27" i="1" s="1"/>
  <c r="N26" i="1"/>
  <c r="N24" i="7"/>
  <c r="D25" i="7"/>
  <c r="H25" i="7" s="1"/>
  <c r="D25" i="6"/>
  <c r="H25" i="6" s="1"/>
  <c r="N24" i="6"/>
  <c r="D24" i="8"/>
  <c r="H24" i="8" s="1"/>
  <c r="N23" i="8"/>
  <c r="N25" i="3"/>
  <c r="D26" i="3"/>
  <c r="H26" i="3" s="1"/>
  <c r="N24" i="10"/>
  <c r="D25" i="10"/>
  <c r="H25" i="10" s="1"/>
  <c r="D25" i="11"/>
  <c r="H25" i="11" s="1"/>
  <c r="N24" i="11"/>
  <c r="N27" i="13" l="1"/>
  <c r="D28" i="13"/>
  <c r="H28" i="13" s="1"/>
  <c r="D26" i="6"/>
  <c r="H26" i="6" s="1"/>
  <c r="N25" i="6"/>
  <c r="D28" i="1"/>
  <c r="H28" i="1" s="1"/>
  <c r="N27" i="1"/>
  <c r="D27" i="3"/>
  <c r="H27" i="3" s="1"/>
  <c r="N26" i="3"/>
  <c r="N25" i="2"/>
  <c r="D26" i="2"/>
  <c r="H26" i="2" s="1"/>
  <c r="D25" i="8"/>
  <c r="H25" i="8" s="1"/>
  <c r="N24" i="8"/>
  <c r="D27" i="4"/>
  <c r="H27" i="4" s="1"/>
  <c r="N26" i="4"/>
  <c r="N25" i="10"/>
  <c r="D26" i="10"/>
  <c r="H26" i="10" s="1"/>
  <c r="D26" i="7"/>
  <c r="H26" i="7" s="1"/>
  <c r="N25" i="7"/>
  <c r="N25" i="11"/>
  <c r="D26" i="11"/>
  <c r="H26" i="11" s="1"/>
  <c r="D29" i="13" l="1"/>
  <c r="H29" i="13" s="1"/>
  <c r="N28" i="13"/>
  <c r="D26" i="8"/>
  <c r="H26" i="8" s="1"/>
  <c r="N25" i="8"/>
  <c r="D28" i="3"/>
  <c r="H28" i="3" s="1"/>
  <c r="N27" i="3"/>
  <c r="N26" i="6"/>
  <c r="D27" i="6"/>
  <c r="H27" i="6" s="1"/>
  <c r="N26" i="10"/>
  <c r="D27" i="10"/>
  <c r="H27" i="10" s="1"/>
  <c r="N26" i="7"/>
  <c r="D27" i="7"/>
  <c r="H27" i="7" s="1"/>
  <c r="D28" i="4"/>
  <c r="H28" i="4" s="1"/>
  <c r="N27" i="4"/>
  <c r="N28" i="1"/>
  <c r="D29" i="1"/>
  <c r="H29" i="1" s="1"/>
  <c r="N26" i="2"/>
  <c r="D27" i="2"/>
  <c r="H27" i="2" s="1"/>
  <c r="N26" i="11"/>
  <c r="D27" i="11"/>
  <c r="H27" i="11" s="1"/>
  <c r="D30" i="13" l="1"/>
  <c r="H30" i="13" s="1"/>
  <c r="N29" i="13"/>
  <c r="N26" i="8"/>
  <c r="D27" i="8"/>
  <c r="H27" i="8" s="1"/>
  <c r="N29" i="1"/>
  <c r="D30" i="1"/>
  <c r="H30" i="1" s="1"/>
  <c r="D28" i="7"/>
  <c r="H28" i="7" s="1"/>
  <c r="N27" i="7"/>
  <c r="D28" i="6"/>
  <c r="H28" i="6" s="1"/>
  <c r="N27" i="6"/>
  <c r="D29" i="4"/>
  <c r="H29" i="4" s="1"/>
  <c r="N28" i="4"/>
  <c r="D29" i="3"/>
  <c r="H29" i="3" s="1"/>
  <c r="N28" i="3"/>
  <c r="D28" i="2"/>
  <c r="H28" i="2" s="1"/>
  <c r="N27" i="2"/>
  <c r="N27" i="10"/>
  <c r="D28" i="10"/>
  <c r="H28" i="10" s="1"/>
  <c r="N27" i="11"/>
  <c r="D28" i="11"/>
  <c r="H28" i="11" s="1"/>
  <c r="D31" i="13" l="1"/>
  <c r="H31" i="13" s="1"/>
  <c r="N30" i="13"/>
  <c r="N28" i="2"/>
  <c r="D29" i="2"/>
  <c r="H29" i="2" s="1"/>
  <c r="N29" i="4"/>
  <c r="D30" i="4"/>
  <c r="H30" i="4" s="1"/>
  <c r="N28" i="7"/>
  <c r="D29" i="7"/>
  <c r="H29" i="7" s="1"/>
  <c r="D28" i="8"/>
  <c r="H28" i="8" s="1"/>
  <c r="N27" i="8"/>
  <c r="D30" i="3"/>
  <c r="H30" i="3" s="1"/>
  <c r="N29" i="3"/>
  <c r="N28" i="6"/>
  <c r="D29" i="6"/>
  <c r="H29" i="6" s="1"/>
  <c r="N28" i="10"/>
  <c r="D29" i="10"/>
  <c r="H29" i="10" s="1"/>
  <c r="N30" i="1"/>
  <c r="D31" i="1"/>
  <c r="H31" i="1" s="1"/>
  <c r="D29" i="11"/>
  <c r="H29" i="11" s="1"/>
  <c r="N28" i="11"/>
  <c r="N31" i="13" l="1"/>
  <c r="D32" i="13"/>
  <c r="H32" i="13" s="1"/>
  <c r="D31" i="3"/>
  <c r="H31" i="3" s="1"/>
  <c r="N30" i="3"/>
  <c r="D30" i="10"/>
  <c r="H30" i="10" s="1"/>
  <c r="N29" i="10"/>
  <c r="D30" i="7"/>
  <c r="H30" i="7" s="1"/>
  <c r="N29" i="7"/>
  <c r="D30" i="2"/>
  <c r="H30" i="2" s="1"/>
  <c r="N29" i="2"/>
  <c r="D29" i="8"/>
  <c r="H29" i="8" s="1"/>
  <c r="N28" i="8"/>
  <c r="N31" i="1"/>
  <c r="D32" i="1"/>
  <c r="H32" i="1" s="1"/>
  <c r="D30" i="6"/>
  <c r="H30" i="6" s="1"/>
  <c r="N29" i="6"/>
  <c r="D31" i="4"/>
  <c r="H31" i="4" s="1"/>
  <c r="N30" i="4"/>
  <c r="N29" i="11"/>
  <c r="D30" i="11"/>
  <c r="H30" i="11" s="1"/>
  <c r="D33" i="13" l="1"/>
  <c r="H33" i="13" s="1"/>
  <c r="N32" i="13"/>
  <c r="N30" i="6"/>
  <c r="D31" i="6"/>
  <c r="H31" i="6" s="1"/>
  <c r="N30" i="7"/>
  <c r="D31" i="7"/>
  <c r="H31" i="7" s="1"/>
  <c r="N31" i="4"/>
  <c r="D32" i="4"/>
  <c r="H32" i="4" s="1"/>
  <c r="N30" i="2"/>
  <c r="D31" i="2"/>
  <c r="H31" i="2" s="1"/>
  <c r="N30" i="10"/>
  <c r="D31" i="10"/>
  <c r="H31" i="10" s="1"/>
  <c r="D30" i="8"/>
  <c r="H30" i="8" s="1"/>
  <c r="N29" i="8"/>
  <c r="D32" i="3"/>
  <c r="H32" i="3" s="1"/>
  <c r="N31" i="3"/>
  <c r="D33" i="1"/>
  <c r="H33" i="1" s="1"/>
  <c r="N32" i="1"/>
  <c r="N30" i="11"/>
  <c r="D31" i="11"/>
  <c r="H31" i="11" s="1"/>
  <c r="D34" i="13" l="1"/>
  <c r="H34" i="13" s="1"/>
  <c r="N33" i="13"/>
  <c r="D33" i="3"/>
  <c r="H33" i="3" s="1"/>
  <c r="N32" i="3"/>
  <c r="N31" i="10"/>
  <c r="D32" i="10"/>
  <c r="H32" i="10" s="1"/>
  <c r="D33" i="4"/>
  <c r="H33" i="4" s="1"/>
  <c r="N32" i="4"/>
  <c r="D32" i="6"/>
  <c r="H32" i="6" s="1"/>
  <c r="N31" i="6"/>
  <c r="N33" i="1"/>
  <c r="D34" i="1"/>
  <c r="H34" i="1" s="1"/>
  <c r="N30" i="8"/>
  <c r="D31" i="8"/>
  <c r="H31" i="8" s="1"/>
  <c r="N31" i="2"/>
  <c r="D32" i="2"/>
  <c r="H32" i="2" s="1"/>
  <c r="D32" i="7"/>
  <c r="H32" i="7" s="1"/>
  <c r="N31" i="7"/>
  <c r="N31" i="11"/>
  <c r="D32" i="11"/>
  <c r="H32" i="11" s="1"/>
  <c r="D35" i="13" l="1"/>
  <c r="H35" i="13" s="1"/>
  <c r="N34" i="13"/>
  <c r="N33" i="4"/>
  <c r="D34" i="4"/>
  <c r="H34" i="4" s="1"/>
  <c r="D34" i="3"/>
  <c r="H34" i="3" s="1"/>
  <c r="N33" i="3"/>
  <c r="N32" i="2"/>
  <c r="D33" i="2"/>
  <c r="H33" i="2" s="1"/>
  <c r="N32" i="7"/>
  <c r="D33" i="7"/>
  <c r="H33" i="7" s="1"/>
  <c r="N32" i="6"/>
  <c r="D33" i="6"/>
  <c r="H33" i="6" s="1"/>
  <c r="N34" i="1"/>
  <c r="D35" i="1"/>
  <c r="H35" i="1" s="1"/>
  <c r="D32" i="8"/>
  <c r="H32" i="8" s="1"/>
  <c r="N31" i="8"/>
  <c r="N32" i="10"/>
  <c r="D33" i="10"/>
  <c r="H33" i="10" s="1"/>
  <c r="D33" i="11"/>
  <c r="H33" i="11" s="1"/>
  <c r="N32" i="11"/>
  <c r="N35" i="13" l="1"/>
  <c r="D36" i="13"/>
  <c r="H36" i="13" s="1"/>
  <c r="D33" i="8"/>
  <c r="H33" i="8" s="1"/>
  <c r="N32" i="8"/>
  <c r="D34" i="6"/>
  <c r="H34" i="6" s="1"/>
  <c r="N33" i="6"/>
  <c r="N33" i="2"/>
  <c r="D34" i="2"/>
  <c r="H34" i="2" s="1"/>
  <c r="N34" i="4"/>
  <c r="D35" i="4"/>
  <c r="H35" i="4" s="1"/>
  <c r="D35" i="3"/>
  <c r="H35" i="3" s="1"/>
  <c r="N34" i="3"/>
  <c r="D34" i="10"/>
  <c r="H34" i="10" s="1"/>
  <c r="N33" i="10"/>
  <c r="D36" i="1"/>
  <c r="H36" i="1" s="1"/>
  <c r="N35" i="1"/>
  <c r="D34" i="7"/>
  <c r="H34" i="7" s="1"/>
  <c r="N33" i="7"/>
  <c r="N33" i="11"/>
  <c r="D34" i="11"/>
  <c r="H34" i="11" s="1"/>
  <c r="D37" i="13" l="1"/>
  <c r="H37" i="13" s="1"/>
  <c r="N36" i="13"/>
  <c r="D36" i="3"/>
  <c r="H36" i="3" s="1"/>
  <c r="N35" i="3"/>
  <c r="D34" i="8"/>
  <c r="H34" i="8" s="1"/>
  <c r="N33" i="8"/>
  <c r="N34" i="2"/>
  <c r="D35" i="2"/>
  <c r="H35" i="2" s="1"/>
  <c r="N34" i="7"/>
  <c r="D35" i="7"/>
  <c r="H35" i="7" s="1"/>
  <c r="N34" i="10"/>
  <c r="D35" i="10"/>
  <c r="H35" i="10" s="1"/>
  <c r="D35" i="6"/>
  <c r="H35" i="6" s="1"/>
  <c r="N34" i="6"/>
  <c r="D37" i="1"/>
  <c r="H37" i="1" s="1"/>
  <c r="N36" i="1"/>
  <c r="N35" i="4"/>
  <c r="D36" i="4"/>
  <c r="H36" i="4" s="1"/>
  <c r="N34" i="11"/>
  <c r="D35" i="11"/>
  <c r="H35" i="11" s="1"/>
  <c r="D38" i="13" l="1"/>
  <c r="H38" i="13" s="1"/>
  <c r="N37" i="13"/>
  <c r="N35" i="10"/>
  <c r="D36" i="10"/>
  <c r="H36" i="10" s="1"/>
  <c r="D36" i="6"/>
  <c r="H36" i="6" s="1"/>
  <c r="N35" i="6"/>
  <c r="D35" i="8"/>
  <c r="H35" i="8" s="1"/>
  <c r="N34" i="8"/>
  <c r="N37" i="1"/>
  <c r="D38" i="1"/>
  <c r="H38" i="1" s="1"/>
  <c r="N36" i="3"/>
  <c r="D37" i="3"/>
  <c r="H37" i="3" s="1"/>
  <c r="N35" i="2"/>
  <c r="D36" i="2"/>
  <c r="H36" i="2" s="1"/>
  <c r="D37" i="4"/>
  <c r="H37" i="4" s="1"/>
  <c r="N36" i="4"/>
  <c r="D36" i="7"/>
  <c r="H36" i="7" s="1"/>
  <c r="N35" i="7"/>
  <c r="N35" i="11"/>
  <c r="D36" i="11"/>
  <c r="H36" i="11" s="1"/>
  <c r="D39" i="13" l="1"/>
  <c r="H39" i="13" s="1"/>
  <c r="N38" i="13"/>
  <c r="N36" i="7"/>
  <c r="D37" i="7"/>
  <c r="H37" i="7" s="1"/>
  <c r="D37" i="6"/>
  <c r="H37" i="6" s="1"/>
  <c r="N36" i="6"/>
  <c r="N37" i="4"/>
  <c r="D38" i="4"/>
  <c r="H38" i="4" s="1"/>
  <c r="D36" i="8"/>
  <c r="H36" i="8" s="1"/>
  <c r="N35" i="8"/>
  <c r="D38" i="3"/>
  <c r="H38" i="3" s="1"/>
  <c r="N37" i="3"/>
  <c r="N36" i="10"/>
  <c r="D37" i="10"/>
  <c r="H37" i="10" s="1"/>
  <c r="N36" i="2"/>
  <c r="D37" i="2"/>
  <c r="H37" i="2" s="1"/>
  <c r="N38" i="1"/>
  <c r="D39" i="1"/>
  <c r="H39" i="1" s="1"/>
  <c r="D37" i="11"/>
  <c r="H37" i="11" s="1"/>
  <c r="N36" i="11"/>
  <c r="N39" i="13" l="1"/>
  <c r="D40" i="13"/>
  <c r="H40" i="13" s="1"/>
  <c r="N38" i="4"/>
  <c r="D39" i="4"/>
  <c r="H39" i="4" s="1"/>
  <c r="N36" i="8"/>
  <c r="D37" i="8"/>
  <c r="H37" i="8" s="1"/>
  <c r="D38" i="6"/>
  <c r="H38" i="6" s="1"/>
  <c r="N37" i="6"/>
  <c r="D39" i="3"/>
  <c r="H39" i="3" s="1"/>
  <c r="N38" i="3"/>
  <c r="N37" i="2"/>
  <c r="D38" i="2"/>
  <c r="H38" i="2" s="1"/>
  <c r="N37" i="7"/>
  <c r="D38" i="7"/>
  <c r="H38" i="7" s="1"/>
  <c r="N39" i="1"/>
  <c r="D40" i="1"/>
  <c r="H40" i="1" s="1"/>
  <c r="D38" i="10"/>
  <c r="H38" i="10" s="1"/>
  <c r="N37" i="10"/>
  <c r="N37" i="11"/>
  <c r="D38" i="11"/>
  <c r="H38" i="11" s="1"/>
  <c r="D41" i="13" l="1"/>
  <c r="H41" i="13" s="1"/>
  <c r="N40" i="13"/>
  <c r="N38" i="6"/>
  <c r="D39" i="6"/>
  <c r="H39" i="6" s="1"/>
  <c r="D41" i="1"/>
  <c r="H41" i="1" s="1"/>
  <c r="N40" i="1"/>
  <c r="N39" i="4"/>
  <c r="D40" i="4"/>
  <c r="H40" i="4" s="1"/>
  <c r="D39" i="10"/>
  <c r="H39" i="10" s="1"/>
  <c r="N38" i="10"/>
  <c r="D40" i="3"/>
  <c r="H40" i="3" s="1"/>
  <c r="N39" i="3"/>
  <c r="N38" i="2"/>
  <c r="D39" i="2"/>
  <c r="H39" i="2" s="1"/>
  <c r="D39" i="7"/>
  <c r="H39" i="7" s="1"/>
  <c r="N38" i="7"/>
  <c r="D38" i="8"/>
  <c r="H38" i="8" s="1"/>
  <c r="N37" i="8"/>
  <c r="N38" i="11"/>
  <c r="D39" i="11"/>
  <c r="H39" i="11" s="1"/>
  <c r="D42" i="13" l="1"/>
  <c r="H42" i="13" s="1"/>
  <c r="N42" i="13" s="1"/>
  <c r="N41" i="13"/>
  <c r="D40" i="7"/>
  <c r="H40" i="7" s="1"/>
  <c r="N39" i="7"/>
  <c r="N40" i="4"/>
  <c r="D41" i="4"/>
  <c r="H41" i="4" s="1"/>
  <c r="N38" i="8"/>
  <c r="D39" i="8"/>
  <c r="H39" i="8" s="1"/>
  <c r="N39" i="10"/>
  <c r="D40" i="10"/>
  <c r="H40" i="10" s="1"/>
  <c r="D42" i="1"/>
  <c r="H42" i="1" s="1"/>
  <c r="N42" i="1" s="1"/>
  <c r="N41" i="1"/>
  <c r="D41" i="3"/>
  <c r="H41" i="3" s="1"/>
  <c r="N40" i="3"/>
  <c r="D40" i="6"/>
  <c r="H40" i="6" s="1"/>
  <c r="N39" i="6"/>
  <c r="D40" i="2"/>
  <c r="H40" i="2" s="1"/>
  <c r="N39" i="2"/>
  <c r="D40" i="11"/>
  <c r="H40" i="11" s="1"/>
  <c r="N39" i="11"/>
  <c r="N40" i="10" l="1"/>
  <c r="D41" i="10"/>
  <c r="H41" i="10" s="1"/>
  <c r="N41" i="4"/>
  <c r="D42" i="4"/>
  <c r="H42" i="4" s="1"/>
  <c r="N42" i="4" s="1"/>
  <c r="D41" i="6"/>
  <c r="H41" i="6" s="1"/>
  <c r="N40" i="6"/>
  <c r="N40" i="7"/>
  <c r="D41" i="7"/>
  <c r="H41" i="7" s="1"/>
  <c r="D40" i="8"/>
  <c r="H40" i="8" s="1"/>
  <c r="N39" i="8"/>
  <c r="N40" i="2"/>
  <c r="D41" i="2"/>
  <c r="H41" i="2" s="1"/>
  <c r="D42" i="3"/>
  <c r="H42" i="3" s="1"/>
  <c r="N42" i="3" s="1"/>
  <c r="N41" i="3"/>
  <c r="D41" i="11"/>
  <c r="H41" i="11" s="1"/>
  <c r="N40" i="11"/>
  <c r="N40" i="8" l="1"/>
  <c r="D41" i="8"/>
  <c r="H41" i="8" s="1"/>
  <c r="D42" i="6"/>
  <c r="H42" i="6" s="1"/>
  <c r="N42" i="6" s="1"/>
  <c r="N41" i="6"/>
  <c r="N41" i="10"/>
  <c r="D42" i="10"/>
  <c r="H42" i="10" s="1"/>
  <c r="N42" i="10" s="1"/>
  <c r="N41" i="2"/>
  <c r="D42" i="2"/>
  <c r="H42" i="2" s="1"/>
  <c r="N42" i="2" s="1"/>
  <c r="D42" i="7"/>
  <c r="H42" i="7" s="1"/>
  <c r="N42" i="7" s="1"/>
  <c r="N41" i="7"/>
  <c r="N41" i="11"/>
  <c r="D42" i="11"/>
  <c r="H42" i="11" s="1"/>
  <c r="N42" i="11" s="1"/>
  <c r="D42" i="8" l="1"/>
  <c r="H42" i="8" s="1"/>
  <c r="N42" i="8" s="1"/>
  <c r="N41" i="8"/>
</calcChain>
</file>

<file path=xl/sharedStrings.xml><?xml version="1.0" encoding="utf-8"?>
<sst xmlns="http://schemas.openxmlformats.org/spreadsheetml/2006/main" count="470" uniqueCount="40">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</sst>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165" fontId="8" fillId="3" borderId="36" xfId="0" quotePrefix="1" applyNumberFormat="1" applyFont="1" applyFill="1" applyBorder="1" applyAlignment="1" applyProtection="1">
      <alignment horizontal="left" vertical="center" indent="1"/>
      <protection locked="0"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-0.249977111117893"/>
    <pageSetUpPr fitToPage="1"/>
  </sheetPr>
  <dimension ref="A1:U62"/>
  <sheetViews>
    <sheetView showGridLines="0" showZeros="0" showRuler="0" zoomScale="59" zoomScaleNormal="59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73" t="str">
        <f ca="1">GUINNESS!$D$5</f>
        <v>TSU</v>
      </c>
      <c r="E5" s="73"/>
      <c r="F5" s="31"/>
      <c r="G5" s="31" t="s">
        <v>2</v>
      </c>
      <c r="H5" s="73" t="str">
        <f ca="1">GUINNESS!$H$5</f>
        <v>MAY  2014</v>
      </c>
      <c r="I5" s="73"/>
      <c r="J5" s="13"/>
      <c r="K5" s="32" t="s">
        <v>3</v>
      </c>
      <c r="L5" s="73" t="str">
        <f ca="1">MID(CELL("FILENAME",$A$1),FIND("]",CELL("FILENAME",$A$1))+1,256)</f>
        <v>HEINEKEN</v>
      </c>
      <c r="M5" s="73"/>
      <c r="N5" s="73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446</v>
      </c>
      <c r="E12" s="48"/>
      <c r="F12" s="48"/>
      <c r="G12" s="48">
        <v>61</v>
      </c>
      <c r="H12" s="49">
        <f>$D12+$E12+$F12-$G12</f>
        <v>385</v>
      </c>
      <c r="I12" s="47">
        <v>32</v>
      </c>
      <c r="J12" s="53">
        <v>16</v>
      </c>
      <c r="K12" s="48">
        <v>16</v>
      </c>
      <c r="L12" s="48"/>
      <c r="M12" s="49">
        <f>$I12+$J12-$K12-$L12</f>
        <v>32</v>
      </c>
      <c r="N12" s="54">
        <f>$H12+$M12</f>
        <v>417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385</v>
      </c>
      <c r="E13" s="51"/>
      <c r="F13" s="51"/>
      <c r="G13" s="51">
        <v>32</v>
      </c>
      <c r="H13" s="49">
        <f t="shared" ref="H13:H42" si="0">$D13+$E13+$F13-$G13</f>
        <v>353</v>
      </c>
      <c r="I13" s="50">
        <f>$M12</f>
        <v>32</v>
      </c>
      <c r="J13" s="55"/>
      <c r="K13" s="51">
        <v>4</v>
      </c>
      <c r="L13" s="51"/>
      <c r="M13" s="49">
        <f t="shared" ref="M13:M42" si="1">$I13+$J13-$K13-$L13</f>
        <v>28</v>
      </c>
      <c r="N13" s="54">
        <f t="shared" ref="N13:N42" si="2">$H13+$M13</f>
        <v>381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353</v>
      </c>
      <c r="E14" s="51"/>
      <c r="F14" s="51"/>
      <c r="G14" s="51">
        <v>85</v>
      </c>
      <c r="H14" s="49">
        <f t="shared" si="0"/>
        <v>268</v>
      </c>
      <c r="I14" s="50">
        <f t="shared" ref="I14:I42" si="4">$M13</f>
        <v>28</v>
      </c>
      <c r="J14" s="55">
        <v>3</v>
      </c>
      <c r="K14" s="51"/>
      <c r="L14" s="51"/>
      <c r="M14" s="49">
        <f t="shared" si="1"/>
        <v>31</v>
      </c>
      <c r="N14" s="54">
        <f t="shared" si="2"/>
        <v>299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268</v>
      </c>
      <c r="E15" s="51"/>
      <c r="F15" s="51"/>
      <c r="G15" s="51">
        <v>36</v>
      </c>
      <c r="H15" s="49">
        <f t="shared" si="0"/>
        <v>232</v>
      </c>
      <c r="I15" s="50">
        <f t="shared" si="4"/>
        <v>31</v>
      </c>
      <c r="J15" s="55"/>
      <c r="K15" s="51">
        <v>5</v>
      </c>
      <c r="L15" s="51"/>
      <c r="M15" s="49">
        <f t="shared" si="1"/>
        <v>26</v>
      </c>
      <c r="N15" s="54">
        <f t="shared" si="2"/>
        <v>258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232</v>
      </c>
      <c r="E16" s="51">
        <v>240</v>
      </c>
      <c r="F16" s="51"/>
      <c r="G16" s="51">
        <v>32</v>
      </c>
      <c r="H16" s="49">
        <f t="shared" si="0"/>
        <v>440</v>
      </c>
      <c r="I16" s="50">
        <f t="shared" si="4"/>
        <v>26</v>
      </c>
      <c r="J16" s="55">
        <v>1</v>
      </c>
      <c r="K16" s="51"/>
      <c r="L16" s="51"/>
      <c r="M16" s="49">
        <f t="shared" si="1"/>
        <v>27</v>
      </c>
      <c r="N16" s="54">
        <f t="shared" si="2"/>
        <v>467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440</v>
      </c>
      <c r="E17" s="51"/>
      <c r="F17" s="51"/>
      <c r="G17" s="51">
        <v>59</v>
      </c>
      <c r="H17" s="49">
        <f t="shared" si="0"/>
        <v>381</v>
      </c>
      <c r="I17" s="50">
        <f t="shared" si="4"/>
        <v>27</v>
      </c>
      <c r="J17" s="55"/>
      <c r="K17" s="51"/>
      <c r="L17" s="51"/>
      <c r="M17" s="49">
        <f t="shared" si="1"/>
        <v>27</v>
      </c>
      <c r="N17" s="54">
        <f t="shared" si="2"/>
        <v>408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381</v>
      </c>
      <c r="E18" s="51"/>
      <c r="F18" s="51"/>
      <c r="G18" s="51">
        <v>8</v>
      </c>
      <c r="H18" s="49">
        <f t="shared" si="0"/>
        <v>373</v>
      </c>
      <c r="I18" s="50">
        <f t="shared" si="4"/>
        <v>27</v>
      </c>
      <c r="J18" s="55"/>
      <c r="K18" s="51">
        <v>6</v>
      </c>
      <c r="L18" s="51"/>
      <c r="M18" s="49">
        <f t="shared" si="1"/>
        <v>21</v>
      </c>
      <c r="N18" s="54">
        <f t="shared" si="2"/>
        <v>394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373</v>
      </c>
      <c r="E19" s="51"/>
      <c r="F19" s="51"/>
      <c r="G19" s="51">
        <v>53</v>
      </c>
      <c r="H19" s="49">
        <f t="shared" si="0"/>
        <v>320</v>
      </c>
      <c r="I19" s="50">
        <f t="shared" si="4"/>
        <v>21</v>
      </c>
      <c r="J19" s="55">
        <v>2</v>
      </c>
      <c r="K19" s="51"/>
      <c r="L19" s="51"/>
      <c r="M19" s="49">
        <f t="shared" si="1"/>
        <v>23</v>
      </c>
      <c r="N19" s="54">
        <f t="shared" si="2"/>
        <v>343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320</v>
      </c>
      <c r="E20" s="51">
        <v>120</v>
      </c>
      <c r="F20" s="51"/>
      <c r="G20" s="51">
        <v>22</v>
      </c>
      <c r="H20" s="49">
        <f t="shared" si="0"/>
        <v>418</v>
      </c>
      <c r="I20" s="50">
        <f t="shared" si="4"/>
        <v>23</v>
      </c>
      <c r="J20" s="55">
        <v>5</v>
      </c>
      <c r="K20" s="51">
        <v>7</v>
      </c>
      <c r="L20" s="51"/>
      <c r="M20" s="49">
        <f t="shared" si="1"/>
        <v>21</v>
      </c>
      <c r="N20" s="54">
        <f t="shared" si="2"/>
        <v>439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418</v>
      </c>
      <c r="E21" s="51"/>
      <c r="F21" s="51"/>
      <c r="G21" s="51">
        <v>96</v>
      </c>
      <c r="H21" s="49">
        <f t="shared" si="0"/>
        <v>322</v>
      </c>
      <c r="I21" s="50">
        <f t="shared" si="4"/>
        <v>21</v>
      </c>
      <c r="J21" s="55">
        <v>9</v>
      </c>
      <c r="K21" s="51"/>
      <c r="L21" s="51"/>
      <c r="M21" s="49">
        <f t="shared" si="1"/>
        <v>30</v>
      </c>
      <c r="N21" s="54">
        <f t="shared" si="2"/>
        <v>352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322</v>
      </c>
      <c r="E22" s="51"/>
      <c r="F22" s="51"/>
      <c r="G22" s="51">
        <v>84</v>
      </c>
      <c r="H22" s="49">
        <f t="shared" si="0"/>
        <v>238</v>
      </c>
      <c r="I22" s="50">
        <f t="shared" si="4"/>
        <v>30</v>
      </c>
      <c r="J22" s="55"/>
      <c r="K22" s="51"/>
      <c r="L22" s="51"/>
      <c r="M22" s="49">
        <f t="shared" si="1"/>
        <v>30</v>
      </c>
      <c r="N22" s="54">
        <f t="shared" si="2"/>
        <v>268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238</v>
      </c>
      <c r="E23" s="51"/>
      <c r="F23" s="51"/>
      <c r="G23" s="51">
        <v>69</v>
      </c>
      <c r="H23" s="49">
        <f t="shared" si="0"/>
        <v>169</v>
      </c>
      <c r="I23" s="50">
        <f t="shared" si="4"/>
        <v>30</v>
      </c>
      <c r="J23" s="55">
        <v>4</v>
      </c>
      <c r="K23" s="51"/>
      <c r="L23" s="51"/>
      <c r="M23" s="49">
        <f t="shared" si="1"/>
        <v>34</v>
      </c>
      <c r="N23" s="54">
        <f t="shared" si="2"/>
        <v>203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169</v>
      </c>
      <c r="E24" s="51"/>
      <c r="F24" s="51"/>
      <c r="G24" s="51">
        <v>36</v>
      </c>
      <c r="H24" s="49">
        <f t="shared" si="0"/>
        <v>133</v>
      </c>
      <c r="I24" s="50">
        <f t="shared" si="4"/>
        <v>34</v>
      </c>
      <c r="J24" s="55"/>
      <c r="K24" s="51"/>
      <c r="L24" s="51"/>
      <c r="M24" s="49">
        <f t="shared" si="1"/>
        <v>34</v>
      </c>
      <c r="N24" s="54">
        <f t="shared" si="2"/>
        <v>167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133</v>
      </c>
      <c r="E25" s="51">
        <v>360</v>
      </c>
      <c r="F25" s="51"/>
      <c r="G25" s="51"/>
      <c r="H25" s="49">
        <f t="shared" si="0"/>
        <v>493</v>
      </c>
      <c r="I25" s="50">
        <f t="shared" si="4"/>
        <v>34</v>
      </c>
      <c r="J25" s="55"/>
      <c r="K25" s="51"/>
      <c r="L25" s="51"/>
      <c r="M25" s="49">
        <f t="shared" si="1"/>
        <v>34</v>
      </c>
      <c r="N25" s="54">
        <f t="shared" si="2"/>
        <v>527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493</v>
      </c>
      <c r="E26" s="51"/>
      <c r="F26" s="51"/>
      <c r="G26" s="51">
        <v>12</v>
      </c>
      <c r="H26" s="49">
        <f t="shared" si="0"/>
        <v>481</v>
      </c>
      <c r="I26" s="50">
        <f t="shared" si="4"/>
        <v>34</v>
      </c>
      <c r="J26" s="55"/>
      <c r="K26" s="51"/>
      <c r="L26" s="51"/>
      <c r="M26" s="49">
        <f t="shared" si="1"/>
        <v>34</v>
      </c>
      <c r="N26" s="54">
        <f t="shared" si="2"/>
        <v>515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481</v>
      </c>
      <c r="E27" s="51"/>
      <c r="F27" s="51"/>
      <c r="G27" s="51">
        <v>51</v>
      </c>
      <c r="H27" s="49">
        <f t="shared" si="0"/>
        <v>430</v>
      </c>
      <c r="I27" s="50">
        <f t="shared" si="4"/>
        <v>34</v>
      </c>
      <c r="J27" s="55">
        <v>13</v>
      </c>
      <c r="K27" s="51"/>
      <c r="L27" s="51"/>
      <c r="M27" s="49">
        <f t="shared" si="1"/>
        <v>47</v>
      </c>
      <c r="N27" s="54">
        <f t="shared" si="2"/>
        <v>477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430</v>
      </c>
      <c r="E28" s="51"/>
      <c r="F28" s="51"/>
      <c r="G28" s="51">
        <v>41</v>
      </c>
      <c r="H28" s="49">
        <f t="shared" si="0"/>
        <v>389</v>
      </c>
      <c r="I28" s="50">
        <f t="shared" si="4"/>
        <v>47</v>
      </c>
      <c r="J28" s="55"/>
      <c r="K28" s="51">
        <v>7</v>
      </c>
      <c r="L28" s="51"/>
      <c r="M28" s="49">
        <f t="shared" si="1"/>
        <v>40</v>
      </c>
      <c r="N28" s="54">
        <f t="shared" si="2"/>
        <v>429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389</v>
      </c>
      <c r="E29" s="51"/>
      <c r="F29" s="51"/>
      <c r="G29" s="51">
        <v>44</v>
      </c>
      <c r="H29" s="49">
        <f t="shared" si="0"/>
        <v>345</v>
      </c>
      <c r="I29" s="50">
        <f t="shared" si="4"/>
        <v>40</v>
      </c>
      <c r="J29" s="55">
        <v>3</v>
      </c>
      <c r="K29" s="51"/>
      <c r="L29" s="51"/>
      <c r="M29" s="49">
        <f t="shared" si="1"/>
        <v>43</v>
      </c>
      <c r="N29" s="54">
        <f t="shared" si="2"/>
        <v>388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345</v>
      </c>
      <c r="E30" s="51">
        <v>120</v>
      </c>
      <c r="F30" s="51"/>
      <c r="G30" s="51">
        <v>28</v>
      </c>
      <c r="H30" s="49">
        <f t="shared" si="0"/>
        <v>437</v>
      </c>
      <c r="I30" s="50">
        <f t="shared" si="4"/>
        <v>43</v>
      </c>
      <c r="J30" s="55"/>
      <c r="K30" s="51"/>
      <c r="L30" s="51"/>
      <c r="M30" s="49">
        <f t="shared" si="1"/>
        <v>43</v>
      </c>
      <c r="N30" s="54">
        <f t="shared" si="2"/>
        <v>480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437</v>
      </c>
      <c r="E31" s="51"/>
      <c r="F31" s="51"/>
      <c r="G31" s="51">
        <v>56</v>
      </c>
      <c r="H31" s="49">
        <f t="shared" si="0"/>
        <v>381</v>
      </c>
      <c r="I31" s="50">
        <f t="shared" si="4"/>
        <v>43</v>
      </c>
      <c r="J31" s="55">
        <v>3</v>
      </c>
      <c r="K31" s="51"/>
      <c r="L31" s="51"/>
      <c r="M31" s="49">
        <f t="shared" si="1"/>
        <v>46</v>
      </c>
      <c r="N31" s="54">
        <f t="shared" si="2"/>
        <v>427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381</v>
      </c>
      <c r="E32" s="51">
        <v>4</v>
      </c>
      <c r="F32" s="51"/>
      <c r="G32" s="51"/>
      <c r="H32" s="49">
        <f t="shared" si="0"/>
        <v>385</v>
      </c>
      <c r="I32" s="50">
        <f t="shared" si="4"/>
        <v>46</v>
      </c>
      <c r="J32" s="55"/>
      <c r="K32" s="51"/>
      <c r="L32" s="51">
        <v>4</v>
      </c>
      <c r="M32" s="49">
        <f t="shared" si="1"/>
        <v>42</v>
      </c>
      <c r="N32" s="54">
        <f t="shared" si="2"/>
        <v>427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385</v>
      </c>
      <c r="E33" s="51">
        <v>120</v>
      </c>
      <c r="F33" s="51"/>
      <c r="G33" s="51">
        <v>37</v>
      </c>
      <c r="H33" s="49">
        <f t="shared" si="0"/>
        <v>468</v>
      </c>
      <c r="I33" s="50">
        <f t="shared" si="4"/>
        <v>42</v>
      </c>
      <c r="J33" s="55"/>
      <c r="K33" s="51"/>
      <c r="L33" s="51"/>
      <c r="M33" s="49">
        <f t="shared" si="1"/>
        <v>42</v>
      </c>
      <c r="N33" s="54">
        <f t="shared" si="2"/>
        <v>510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468</v>
      </c>
      <c r="E34" s="51"/>
      <c r="F34" s="51"/>
      <c r="G34" s="51">
        <v>8</v>
      </c>
      <c r="H34" s="49">
        <f t="shared" si="0"/>
        <v>460</v>
      </c>
      <c r="I34" s="50">
        <f t="shared" si="4"/>
        <v>42</v>
      </c>
      <c r="J34" s="55"/>
      <c r="K34" s="51">
        <v>2</v>
      </c>
      <c r="L34" s="51"/>
      <c r="M34" s="49">
        <f t="shared" si="1"/>
        <v>40</v>
      </c>
      <c r="N34" s="54">
        <f t="shared" si="2"/>
        <v>500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460</v>
      </c>
      <c r="E35" s="51"/>
      <c r="F35" s="51"/>
      <c r="G35" s="51">
        <v>28</v>
      </c>
      <c r="H35" s="49">
        <f t="shared" si="0"/>
        <v>432</v>
      </c>
      <c r="I35" s="50">
        <f t="shared" si="4"/>
        <v>40</v>
      </c>
      <c r="J35" s="55">
        <v>4</v>
      </c>
      <c r="K35" s="51"/>
      <c r="L35" s="51"/>
      <c r="M35" s="49">
        <f t="shared" si="1"/>
        <v>44</v>
      </c>
      <c r="N35" s="54">
        <f t="shared" si="2"/>
        <v>476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432</v>
      </c>
      <c r="E36" s="51"/>
      <c r="F36" s="51"/>
      <c r="G36" s="51">
        <v>44</v>
      </c>
      <c r="H36" s="49">
        <f t="shared" si="0"/>
        <v>388</v>
      </c>
      <c r="I36" s="50">
        <f t="shared" si="4"/>
        <v>44</v>
      </c>
      <c r="J36" s="55">
        <v>4</v>
      </c>
      <c r="K36" s="51"/>
      <c r="L36" s="51"/>
      <c r="M36" s="49">
        <f t="shared" si="1"/>
        <v>48</v>
      </c>
      <c r="N36" s="54">
        <f t="shared" si="2"/>
        <v>436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388</v>
      </c>
      <c r="E37" s="51">
        <v>120</v>
      </c>
      <c r="F37" s="51"/>
      <c r="G37" s="51">
        <v>23</v>
      </c>
      <c r="H37" s="49">
        <f t="shared" si="0"/>
        <v>485</v>
      </c>
      <c r="I37" s="50">
        <f t="shared" si="4"/>
        <v>48</v>
      </c>
      <c r="J37" s="55"/>
      <c r="K37" s="51"/>
      <c r="L37" s="51"/>
      <c r="M37" s="49">
        <f t="shared" si="1"/>
        <v>48</v>
      </c>
      <c r="N37" s="54">
        <f t="shared" si="2"/>
        <v>533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485</v>
      </c>
      <c r="E38" s="51"/>
      <c r="F38" s="51"/>
      <c r="G38" s="51">
        <v>12</v>
      </c>
      <c r="H38" s="49">
        <f t="shared" si="0"/>
        <v>473</v>
      </c>
      <c r="I38" s="50">
        <f t="shared" si="4"/>
        <v>48</v>
      </c>
      <c r="J38" s="55">
        <v>1</v>
      </c>
      <c r="K38" s="51"/>
      <c r="L38" s="51"/>
      <c r="M38" s="49">
        <f t="shared" si="1"/>
        <v>49</v>
      </c>
      <c r="N38" s="54">
        <f t="shared" si="2"/>
        <v>522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473</v>
      </c>
      <c r="E39" s="51"/>
      <c r="F39" s="51"/>
      <c r="G39" s="51">
        <v>12</v>
      </c>
      <c r="H39" s="49">
        <f t="shared" si="0"/>
        <v>461</v>
      </c>
      <c r="I39" s="50">
        <f t="shared" si="4"/>
        <v>49</v>
      </c>
      <c r="J39" s="55">
        <v>5</v>
      </c>
      <c r="K39" s="51">
        <v>5</v>
      </c>
      <c r="L39" s="51"/>
      <c r="M39" s="49">
        <f t="shared" si="1"/>
        <v>49</v>
      </c>
      <c r="N39" s="54">
        <f t="shared" si="2"/>
        <v>510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461</v>
      </c>
      <c r="E40" s="51"/>
      <c r="F40" s="51"/>
      <c r="G40" s="51">
        <v>21</v>
      </c>
      <c r="H40" s="49">
        <f t="shared" si="0"/>
        <v>440</v>
      </c>
      <c r="I40" s="50">
        <f t="shared" si="4"/>
        <v>49</v>
      </c>
      <c r="J40" s="55">
        <v>4</v>
      </c>
      <c r="K40" s="51">
        <v>7</v>
      </c>
      <c r="L40" s="51"/>
      <c r="M40" s="49">
        <f t="shared" si="1"/>
        <v>46</v>
      </c>
      <c r="N40" s="54">
        <f t="shared" si="2"/>
        <v>486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440</v>
      </c>
      <c r="E41" s="51"/>
      <c r="F41" s="51"/>
      <c r="G41" s="51">
        <v>60</v>
      </c>
      <c r="H41" s="49">
        <f t="shared" si="0"/>
        <v>380</v>
      </c>
      <c r="I41" s="50">
        <f t="shared" si="4"/>
        <v>46</v>
      </c>
      <c r="J41" s="55">
        <v>21</v>
      </c>
      <c r="K41" s="51">
        <v>15</v>
      </c>
      <c r="L41" s="51"/>
      <c r="M41" s="49">
        <f t="shared" si="1"/>
        <v>52</v>
      </c>
      <c r="N41" s="54">
        <f t="shared" si="2"/>
        <v>432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380</v>
      </c>
      <c r="E42" s="52"/>
      <c r="F42" s="52"/>
      <c r="G42" s="52">
        <v>53</v>
      </c>
      <c r="H42" s="49">
        <f t="shared" si="0"/>
        <v>327</v>
      </c>
      <c r="I42" s="50">
        <f t="shared" si="4"/>
        <v>52</v>
      </c>
      <c r="J42" s="56">
        <v>13</v>
      </c>
      <c r="K42" s="52"/>
      <c r="L42" s="52"/>
      <c r="M42" s="49">
        <f t="shared" si="1"/>
        <v>65</v>
      </c>
      <c r="N42" s="54">
        <f t="shared" si="2"/>
        <v>392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1084</v>
      </c>
      <c r="F44" s="58">
        <f>SUM($F12:$F42)</f>
        <v>0</v>
      </c>
      <c r="G44" s="59">
        <f>SUM($G12:$G42)</f>
        <v>1203</v>
      </c>
      <c r="H44" s="22"/>
      <c r="I44" s="11"/>
      <c r="J44" s="57">
        <f>SUM($J12:$J42)</f>
        <v>111</v>
      </c>
      <c r="K44" s="58">
        <f>SUM($K12:$K42)</f>
        <v>74</v>
      </c>
      <c r="L44" s="59">
        <f>SUM($L12:$L42)</f>
        <v>4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  <pageSetUpPr fitToPage="1"/>
  </sheetPr>
  <dimension ref="A1:U62"/>
  <sheetViews>
    <sheetView showGridLines="0" showRowColHeaders="0" showZeros="0" showRuler="0" zoomScale="61" zoomScaleNormal="61" workbookViewId="0">
      <pane ySplit="12" topLeftCell="A33" activePane="bottomLeft" state="frozen"/>
      <selection activeCell="J14" sqref="J14"/>
      <selection pane="bottomLeft" activeCell="L12" sqref="L1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73" t="str">
        <f ca="1">GUINNESS!$D$5</f>
        <v>TSU</v>
      </c>
      <c r="E5" s="73"/>
      <c r="F5" s="31"/>
      <c r="G5" s="31" t="s">
        <v>2</v>
      </c>
      <c r="H5" s="73" t="str">
        <f ca="1">GUINNESS!$H$5</f>
        <v>MAY  2014</v>
      </c>
      <c r="I5" s="73"/>
      <c r="J5" s="13"/>
      <c r="K5" s="32" t="s">
        <v>3</v>
      </c>
      <c r="L5" s="73" t="str">
        <f ca="1">MID(CELL("FILENAME",$A$1),FIND("]",CELL("FILENAME",$A$1))+1,256)</f>
        <v>TIGER</v>
      </c>
      <c r="M5" s="73"/>
      <c r="N5" s="73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294</v>
      </c>
      <c r="E12" s="48"/>
      <c r="F12" s="48"/>
      <c r="G12" s="48">
        <v>140</v>
      </c>
      <c r="H12" s="49">
        <f>$D12+$E12+$F12-$G12</f>
        <v>154</v>
      </c>
      <c r="I12" s="47">
        <v>162</v>
      </c>
      <c r="J12" s="53">
        <v>14</v>
      </c>
      <c r="K12" s="48">
        <v>18</v>
      </c>
      <c r="L12" s="48"/>
      <c r="M12" s="49">
        <f>$I12+$J12-$K12-$L12</f>
        <v>158</v>
      </c>
      <c r="N12" s="54">
        <f>$H12+$M12</f>
        <v>312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154</v>
      </c>
      <c r="E13" s="51">
        <v>240</v>
      </c>
      <c r="F13" s="51"/>
      <c r="G13" s="51">
        <v>20</v>
      </c>
      <c r="H13" s="49">
        <f t="shared" ref="H13:H42" si="0">$D13+$E13+$F13-$G13</f>
        <v>374</v>
      </c>
      <c r="I13" s="50">
        <f>$M12</f>
        <v>158</v>
      </c>
      <c r="J13" s="55">
        <v>6</v>
      </c>
      <c r="K13" s="51"/>
      <c r="L13" s="51"/>
      <c r="M13" s="49">
        <f t="shared" ref="M13:M42" si="1">$I13+$J13-$K13-$L13</f>
        <v>164</v>
      </c>
      <c r="N13" s="54">
        <f t="shared" ref="N13:N42" si="2">$H13+$M13</f>
        <v>538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374</v>
      </c>
      <c r="E14" s="51"/>
      <c r="F14" s="51"/>
      <c r="G14" s="51">
        <v>84</v>
      </c>
      <c r="H14" s="49">
        <f t="shared" si="0"/>
        <v>290</v>
      </c>
      <c r="I14" s="50">
        <f t="shared" ref="I14:I42" si="4">$M13</f>
        <v>164</v>
      </c>
      <c r="J14" s="55">
        <v>2</v>
      </c>
      <c r="K14" s="51">
        <v>3</v>
      </c>
      <c r="L14" s="51"/>
      <c r="M14" s="49">
        <f t="shared" si="1"/>
        <v>163</v>
      </c>
      <c r="N14" s="54">
        <f t="shared" si="2"/>
        <v>453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290</v>
      </c>
      <c r="E15" s="51">
        <v>5</v>
      </c>
      <c r="F15" s="51"/>
      <c r="G15" s="51">
        <v>124</v>
      </c>
      <c r="H15" s="49">
        <f t="shared" si="0"/>
        <v>171</v>
      </c>
      <c r="I15" s="50">
        <f t="shared" si="4"/>
        <v>163</v>
      </c>
      <c r="J15" s="55">
        <v>23</v>
      </c>
      <c r="K15" s="51">
        <v>16</v>
      </c>
      <c r="L15" s="51">
        <v>5</v>
      </c>
      <c r="M15" s="49">
        <f t="shared" si="1"/>
        <v>165</v>
      </c>
      <c r="N15" s="54">
        <f t="shared" si="2"/>
        <v>336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171</v>
      </c>
      <c r="E16" s="51">
        <v>240</v>
      </c>
      <c r="F16" s="51"/>
      <c r="G16" s="51">
        <v>84</v>
      </c>
      <c r="H16" s="49">
        <f t="shared" si="0"/>
        <v>327</v>
      </c>
      <c r="I16" s="50">
        <f t="shared" si="4"/>
        <v>165</v>
      </c>
      <c r="J16" s="55"/>
      <c r="K16" s="51"/>
      <c r="L16" s="51"/>
      <c r="M16" s="49">
        <f t="shared" si="1"/>
        <v>165</v>
      </c>
      <c r="N16" s="54">
        <f t="shared" si="2"/>
        <v>492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327</v>
      </c>
      <c r="E17" s="51"/>
      <c r="F17" s="51"/>
      <c r="G17" s="51">
        <v>36</v>
      </c>
      <c r="H17" s="49">
        <f t="shared" si="0"/>
        <v>291</v>
      </c>
      <c r="I17" s="50">
        <f t="shared" si="4"/>
        <v>165</v>
      </c>
      <c r="J17" s="55"/>
      <c r="K17" s="51">
        <v>12</v>
      </c>
      <c r="L17" s="51"/>
      <c r="M17" s="49">
        <f t="shared" si="1"/>
        <v>153</v>
      </c>
      <c r="N17" s="54">
        <f t="shared" si="2"/>
        <v>444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291</v>
      </c>
      <c r="E18" s="51"/>
      <c r="F18" s="51"/>
      <c r="G18" s="51">
        <v>120</v>
      </c>
      <c r="H18" s="49">
        <f t="shared" si="0"/>
        <v>171</v>
      </c>
      <c r="I18" s="50">
        <f t="shared" si="4"/>
        <v>153</v>
      </c>
      <c r="J18" s="55">
        <v>13</v>
      </c>
      <c r="K18" s="51">
        <v>3</v>
      </c>
      <c r="L18" s="51"/>
      <c r="M18" s="49">
        <f t="shared" si="1"/>
        <v>163</v>
      </c>
      <c r="N18" s="54">
        <f t="shared" si="2"/>
        <v>334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171</v>
      </c>
      <c r="E19" s="51"/>
      <c r="F19" s="51"/>
      <c r="G19" s="51">
        <v>60</v>
      </c>
      <c r="H19" s="49">
        <f t="shared" si="0"/>
        <v>111</v>
      </c>
      <c r="I19" s="50">
        <f t="shared" si="4"/>
        <v>163</v>
      </c>
      <c r="J19" s="55">
        <v>4</v>
      </c>
      <c r="K19" s="51"/>
      <c r="L19" s="51"/>
      <c r="M19" s="49">
        <f t="shared" si="1"/>
        <v>167</v>
      </c>
      <c r="N19" s="54">
        <f t="shared" si="2"/>
        <v>278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111</v>
      </c>
      <c r="E20" s="51">
        <v>253</v>
      </c>
      <c r="F20" s="51"/>
      <c r="G20" s="51">
        <v>65</v>
      </c>
      <c r="H20" s="49">
        <f t="shared" si="0"/>
        <v>299</v>
      </c>
      <c r="I20" s="50">
        <f t="shared" si="4"/>
        <v>167</v>
      </c>
      <c r="J20" s="55">
        <v>9</v>
      </c>
      <c r="K20" s="51"/>
      <c r="L20" s="51">
        <v>13</v>
      </c>
      <c r="M20" s="49">
        <f t="shared" si="1"/>
        <v>163</v>
      </c>
      <c r="N20" s="54">
        <f t="shared" si="2"/>
        <v>462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299</v>
      </c>
      <c r="E21" s="51"/>
      <c r="F21" s="51"/>
      <c r="G21" s="51">
        <v>66</v>
      </c>
      <c r="H21" s="49">
        <f t="shared" si="0"/>
        <v>233</v>
      </c>
      <c r="I21" s="50">
        <f t="shared" si="4"/>
        <v>163</v>
      </c>
      <c r="J21" s="55"/>
      <c r="K21" s="51">
        <v>5</v>
      </c>
      <c r="L21" s="51"/>
      <c r="M21" s="49">
        <f t="shared" si="1"/>
        <v>158</v>
      </c>
      <c r="N21" s="54">
        <f t="shared" si="2"/>
        <v>391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233</v>
      </c>
      <c r="E22" s="51"/>
      <c r="F22" s="51"/>
      <c r="G22" s="51">
        <v>57</v>
      </c>
      <c r="H22" s="49">
        <f t="shared" si="0"/>
        <v>176</v>
      </c>
      <c r="I22" s="50">
        <f t="shared" si="4"/>
        <v>158</v>
      </c>
      <c r="J22" s="55">
        <v>7</v>
      </c>
      <c r="K22" s="51">
        <v>16</v>
      </c>
      <c r="L22" s="51"/>
      <c r="M22" s="49">
        <f t="shared" si="1"/>
        <v>149</v>
      </c>
      <c r="N22" s="54">
        <f t="shared" si="2"/>
        <v>325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176</v>
      </c>
      <c r="E23" s="51">
        <v>246</v>
      </c>
      <c r="F23" s="51"/>
      <c r="G23" s="51">
        <v>108</v>
      </c>
      <c r="H23" s="49">
        <f t="shared" si="0"/>
        <v>314</v>
      </c>
      <c r="I23" s="50">
        <f t="shared" si="4"/>
        <v>149</v>
      </c>
      <c r="J23" s="55">
        <v>8</v>
      </c>
      <c r="K23" s="51"/>
      <c r="L23" s="51">
        <v>6</v>
      </c>
      <c r="M23" s="49">
        <f t="shared" si="1"/>
        <v>151</v>
      </c>
      <c r="N23" s="54">
        <f t="shared" si="2"/>
        <v>465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314</v>
      </c>
      <c r="E24" s="51"/>
      <c r="F24" s="51"/>
      <c r="G24" s="51">
        <v>56</v>
      </c>
      <c r="H24" s="49">
        <f t="shared" si="0"/>
        <v>258</v>
      </c>
      <c r="I24" s="50">
        <f t="shared" si="4"/>
        <v>151</v>
      </c>
      <c r="J24" s="55">
        <v>7</v>
      </c>
      <c r="K24" s="51"/>
      <c r="L24" s="51"/>
      <c r="M24" s="49">
        <f t="shared" si="1"/>
        <v>158</v>
      </c>
      <c r="N24" s="54">
        <f t="shared" si="2"/>
        <v>416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258</v>
      </c>
      <c r="E25" s="51">
        <v>240</v>
      </c>
      <c r="F25" s="51"/>
      <c r="G25" s="51">
        <v>96</v>
      </c>
      <c r="H25" s="49">
        <f t="shared" si="0"/>
        <v>402</v>
      </c>
      <c r="I25" s="50">
        <f t="shared" si="4"/>
        <v>158</v>
      </c>
      <c r="J25" s="55"/>
      <c r="K25" s="51"/>
      <c r="L25" s="51"/>
      <c r="M25" s="49">
        <f t="shared" si="1"/>
        <v>158</v>
      </c>
      <c r="N25" s="54">
        <f t="shared" si="2"/>
        <v>560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402</v>
      </c>
      <c r="E26" s="51"/>
      <c r="F26" s="51"/>
      <c r="G26" s="51">
        <v>16</v>
      </c>
      <c r="H26" s="49">
        <f t="shared" si="0"/>
        <v>386</v>
      </c>
      <c r="I26" s="50">
        <f t="shared" si="4"/>
        <v>158</v>
      </c>
      <c r="J26" s="55"/>
      <c r="K26" s="51">
        <v>4</v>
      </c>
      <c r="L26" s="51"/>
      <c r="M26" s="49">
        <f t="shared" si="1"/>
        <v>154</v>
      </c>
      <c r="N26" s="54">
        <f t="shared" si="2"/>
        <v>540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386</v>
      </c>
      <c r="E27" s="51"/>
      <c r="F27" s="51"/>
      <c r="G27" s="51">
        <v>27</v>
      </c>
      <c r="H27" s="49">
        <f t="shared" si="0"/>
        <v>359</v>
      </c>
      <c r="I27" s="50">
        <f t="shared" si="4"/>
        <v>154</v>
      </c>
      <c r="J27" s="55">
        <v>3</v>
      </c>
      <c r="K27" s="51">
        <v>6</v>
      </c>
      <c r="L27" s="51"/>
      <c r="M27" s="49">
        <f t="shared" si="1"/>
        <v>151</v>
      </c>
      <c r="N27" s="54">
        <f t="shared" si="2"/>
        <v>510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359</v>
      </c>
      <c r="E28" s="51"/>
      <c r="F28" s="51"/>
      <c r="G28" s="51">
        <v>141</v>
      </c>
      <c r="H28" s="49">
        <f t="shared" si="0"/>
        <v>218</v>
      </c>
      <c r="I28" s="50">
        <f t="shared" si="4"/>
        <v>151</v>
      </c>
      <c r="J28" s="55">
        <v>4</v>
      </c>
      <c r="K28" s="51">
        <v>6</v>
      </c>
      <c r="L28" s="51"/>
      <c r="M28" s="49">
        <f t="shared" si="1"/>
        <v>149</v>
      </c>
      <c r="N28" s="54">
        <f t="shared" si="2"/>
        <v>367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218</v>
      </c>
      <c r="E29" s="51">
        <v>6</v>
      </c>
      <c r="F29" s="51"/>
      <c r="G29" s="51">
        <v>24</v>
      </c>
      <c r="H29" s="49">
        <f t="shared" si="0"/>
        <v>200</v>
      </c>
      <c r="I29" s="50">
        <f t="shared" si="4"/>
        <v>149</v>
      </c>
      <c r="J29" s="55">
        <v>4</v>
      </c>
      <c r="K29" s="51"/>
      <c r="L29" s="51">
        <v>6</v>
      </c>
      <c r="M29" s="49">
        <f t="shared" si="1"/>
        <v>147</v>
      </c>
      <c r="N29" s="54">
        <f t="shared" si="2"/>
        <v>347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200</v>
      </c>
      <c r="E30" s="51">
        <v>120</v>
      </c>
      <c r="F30" s="51"/>
      <c r="G30" s="51">
        <v>36</v>
      </c>
      <c r="H30" s="49">
        <f t="shared" si="0"/>
        <v>284</v>
      </c>
      <c r="I30" s="50">
        <f t="shared" si="4"/>
        <v>147</v>
      </c>
      <c r="J30" s="55">
        <v>14</v>
      </c>
      <c r="K30" s="51"/>
      <c r="L30" s="51"/>
      <c r="M30" s="49">
        <f t="shared" si="1"/>
        <v>161</v>
      </c>
      <c r="N30" s="54">
        <f t="shared" si="2"/>
        <v>445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284</v>
      </c>
      <c r="E31" s="51"/>
      <c r="F31" s="51"/>
      <c r="G31" s="51">
        <v>4</v>
      </c>
      <c r="H31" s="49">
        <f t="shared" si="0"/>
        <v>280</v>
      </c>
      <c r="I31" s="50">
        <f t="shared" si="4"/>
        <v>161</v>
      </c>
      <c r="J31" s="55">
        <v>2</v>
      </c>
      <c r="K31" s="51">
        <v>7</v>
      </c>
      <c r="L31" s="51"/>
      <c r="M31" s="49">
        <f t="shared" si="1"/>
        <v>156</v>
      </c>
      <c r="N31" s="54">
        <f t="shared" si="2"/>
        <v>436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280</v>
      </c>
      <c r="E32" s="51"/>
      <c r="F32" s="51"/>
      <c r="G32" s="51">
        <v>24</v>
      </c>
      <c r="H32" s="49">
        <f t="shared" si="0"/>
        <v>256</v>
      </c>
      <c r="I32" s="50">
        <f t="shared" si="4"/>
        <v>156</v>
      </c>
      <c r="J32" s="55">
        <v>15</v>
      </c>
      <c r="K32" s="51">
        <v>15</v>
      </c>
      <c r="L32" s="51"/>
      <c r="M32" s="49">
        <f t="shared" si="1"/>
        <v>156</v>
      </c>
      <c r="N32" s="54">
        <f t="shared" si="2"/>
        <v>412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256</v>
      </c>
      <c r="E33" s="51">
        <v>240</v>
      </c>
      <c r="F33" s="51"/>
      <c r="G33" s="51">
        <v>16</v>
      </c>
      <c r="H33" s="49">
        <f t="shared" si="0"/>
        <v>480</v>
      </c>
      <c r="I33" s="50">
        <f t="shared" si="4"/>
        <v>156</v>
      </c>
      <c r="J33" s="55">
        <v>8</v>
      </c>
      <c r="K33" s="51">
        <v>7</v>
      </c>
      <c r="L33" s="51"/>
      <c r="M33" s="49">
        <f t="shared" si="1"/>
        <v>157</v>
      </c>
      <c r="N33" s="54">
        <f t="shared" si="2"/>
        <v>637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480</v>
      </c>
      <c r="E34" s="51"/>
      <c r="F34" s="51"/>
      <c r="G34" s="51">
        <v>101</v>
      </c>
      <c r="H34" s="49">
        <f t="shared" si="0"/>
        <v>379</v>
      </c>
      <c r="I34" s="50">
        <f t="shared" si="4"/>
        <v>157</v>
      </c>
      <c r="J34" s="55">
        <v>6</v>
      </c>
      <c r="K34" s="51">
        <v>12</v>
      </c>
      <c r="L34" s="51"/>
      <c r="M34" s="49">
        <f t="shared" si="1"/>
        <v>151</v>
      </c>
      <c r="N34" s="54">
        <f t="shared" si="2"/>
        <v>530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379</v>
      </c>
      <c r="E35" s="51"/>
      <c r="F35" s="51"/>
      <c r="G35" s="51">
        <v>140</v>
      </c>
      <c r="H35" s="49">
        <f t="shared" si="0"/>
        <v>239</v>
      </c>
      <c r="I35" s="50">
        <f t="shared" si="4"/>
        <v>151</v>
      </c>
      <c r="J35" s="55">
        <v>30</v>
      </c>
      <c r="K35" s="51">
        <v>12</v>
      </c>
      <c r="L35" s="51"/>
      <c r="M35" s="49">
        <f t="shared" si="1"/>
        <v>169</v>
      </c>
      <c r="N35" s="54">
        <f t="shared" si="2"/>
        <v>408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239</v>
      </c>
      <c r="E36" s="51"/>
      <c r="F36" s="51"/>
      <c r="G36" s="51">
        <v>44</v>
      </c>
      <c r="H36" s="49">
        <f t="shared" si="0"/>
        <v>195</v>
      </c>
      <c r="I36" s="50">
        <f t="shared" si="4"/>
        <v>169</v>
      </c>
      <c r="J36" s="55"/>
      <c r="K36" s="51">
        <v>8</v>
      </c>
      <c r="L36" s="51"/>
      <c r="M36" s="49">
        <f t="shared" si="1"/>
        <v>161</v>
      </c>
      <c r="N36" s="54">
        <f t="shared" si="2"/>
        <v>356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195</v>
      </c>
      <c r="E37" s="51">
        <v>240</v>
      </c>
      <c r="F37" s="51"/>
      <c r="G37" s="51">
        <v>72</v>
      </c>
      <c r="H37" s="49">
        <f t="shared" si="0"/>
        <v>363</v>
      </c>
      <c r="I37" s="50">
        <f t="shared" si="4"/>
        <v>161</v>
      </c>
      <c r="J37" s="55">
        <v>15</v>
      </c>
      <c r="K37" s="51"/>
      <c r="L37" s="51"/>
      <c r="M37" s="49">
        <f t="shared" si="1"/>
        <v>176</v>
      </c>
      <c r="N37" s="54">
        <f t="shared" si="2"/>
        <v>539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363</v>
      </c>
      <c r="E38" s="51"/>
      <c r="F38" s="51"/>
      <c r="G38" s="51">
        <v>12</v>
      </c>
      <c r="H38" s="49">
        <f t="shared" si="0"/>
        <v>351</v>
      </c>
      <c r="I38" s="50">
        <f t="shared" si="4"/>
        <v>176</v>
      </c>
      <c r="J38" s="55">
        <v>4</v>
      </c>
      <c r="K38" s="51">
        <v>15</v>
      </c>
      <c r="L38" s="51"/>
      <c r="M38" s="49">
        <f t="shared" si="1"/>
        <v>165</v>
      </c>
      <c r="N38" s="54">
        <f t="shared" si="2"/>
        <v>516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351</v>
      </c>
      <c r="E39" s="51"/>
      <c r="F39" s="51"/>
      <c r="G39" s="51">
        <v>52</v>
      </c>
      <c r="H39" s="49">
        <f t="shared" si="0"/>
        <v>299</v>
      </c>
      <c r="I39" s="50">
        <f t="shared" si="4"/>
        <v>165</v>
      </c>
      <c r="J39" s="55"/>
      <c r="K39" s="51">
        <v>13</v>
      </c>
      <c r="L39" s="51"/>
      <c r="M39" s="49">
        <f t="shared" si="1"/>
        <v>152</v>
      </c>
      <c r="N39" s="54">
        <f t="shared" si="2"/>
        <v>451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299</v>
      </c>
      <c r="E40" s="51"/>
      <c r="F40" s="51"/>
      <c r="G40" s="51">
        <v>49</v>
      </c>
      <c r="H40" s="49">
        <f t="shared" si="0"/>
        <v>250</v>
      </c>
      <c r="I40" s="50">
        <f t="shared" si="4"/>
        <v>152</v>
      </c>
      <c r="J40" s="55"/>
      <c r="K40" s="51"/>
      <c r="L40" s="51"/>
      <c r="M40" s="49">
        <f t="shared" si="1"/>
        <v>152</v>
      </c>
      <c r="N40" s="54">
        <f t="shared" si="2"/>
        <v>402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250</v>
      </c>
      <c r="E41" s="51">
        <v>240</v>
      </c>
      <c r="F41" s="51"/>
      <c r="G41" s="51">
        <v>92</v>
      </c>
      <c r="H41" s="49">
        <f t="shared" si="0"/>
        <v>398</v>
      </c>
      <c r="I41" s="50">
        <f t="shared" si="4"/>
        <v>152</v>
      </c>
      <c r="J41" s="55">
        <v>8</v>
      </c>
      <c r="K41" s="51">
        <v>6</v>
      </c>
      <c r="L41" s="51"/>
      <c r="M41" s="49">
        <f t="shared" si="1"/>
        <v>154</v>
      </c>
      <c r="N41" s="54">
        <f t="shared" si="2"/>
        <v>552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398</v>
      </c>
      <c r="E42" s="52"/>
      <c r="F42" s="52"/>
      <c r="G42" s="72">
        <v>145</v>
      </c>
      <c r="H42" s="49">
        <f t="shared" si="0"/>
        <v>253</v>
      </c>
      <c r="I42" s="50">
        <f t="shared" si="4"/>
        <v>154</v>
      </c>
      <c r="J42" s="56">
        <v>17</v>
      </c>
      <c r="K42" s="52">
        <v>10</v>
      </c>
      <c r="L42" s="52"/>
      <c r="M42" s="49">
        <f t="shared" si="1"/>
        <v>161</v>
      </c>
      <c r="N42" s="54">
        <f t="shared" si="2"/>
        <v>414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2070</v>
      </c>
      <c r="F44" s="58">
        <f>SUM($F12:$F42)</f>
        <v>0</v>
      </c>
      <c r="G44" s="59">
        <f>SUM($G12:$G42)</f>
        <v>2111</v>
      </c>
      <c r="H44" s="22"/>
      <c r="I44" s="11"/>
      <c r="J44" s="57">
        <f>SUM($J12:$J42)</f>
        <v>223</v>
      </c>
      <c r="K44" s="58">
        <f>SUM($K12:$K42)</f>
        <v>194</v>
      </c>
      <c r="L44" s="59">
        <f>SUM($L12:$L42)</f>
        <v>30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U62"/>
  <sheetViews>
    <sheetView showGridLines="0" showRowColHeaders="0" showZeros="0" showRuler="0" zoomScale="61" zoomScaleNormal="61" workbookViewId="0">
      <pane ySplit="12" topLeftCell="A35" activePane="bottomLeft" state="frozen"/>
      <selection activeCell="J14" sqref="J14"/>
      <selection pane="bottomLeft" activeCell="G40" sqref="G40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73" t="str">
        <f ca="1">GUINNESS!$D$5</f>
        <v>TSU</v>
      </c>
      <c r="E5" s="73"/>
      <c r="F5" s="31"/>
      <c r="G5" s="31" t="s">
        <v>2</v>
      </c>
      <c r="H5" s="73" t="str">
        <f ca="1">GUINNESS!$H$5</f>
        <v>MAY  2014</v>
      </c>
      <c r="I5" s="73"/>
      <c r="J5" s="13"/>
      <c r="K5" s="32" t="s">
        <v>3</v>
      </c>
      <c r="L5" s="73" t="str">
        <f ca="1">MID(CELL("FILENAME",$A$1),FIND("]",CELL("FILENAME",$A$1))+1,256)</f>
        <v>TIGER RADLER</v>
      </c>
      <c r="M5" s="73"/>
      <c r="N5" s="73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84</v>
      </c>
      <c r="E12" s="48"/>
      <c r="F12" s="48"/>
      <c r="G12" s="48"/>
      <c r="H12" s="49">
        <f>$D12+$E12+$F12-$G12</f>
        <v>84</v>
      </c>
      <c r="I12" s="47"/>
      <c r="J12" s="53"/>
      <c r="K12" s="48"/>
      <c r="L12" s="48"/>
      <c r="M12" s="49">
        <f>$I12+$J12-$K12-$L12</f>
        <v>0</v>
      </c>
      <c r="N12" s="54">
        <f>$H12+$M12</f>
        <v>84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84</v>
      </c>
      <c r="E13" s="51"/>
      <c r="F13" s="51"/>
      <c r="G13" s="51"/>
      <c r="H13" s="49">
        <f t="shared" ref="H13:H42" si="0">$D13+$E13+$F13-$G13</f>
        <v>84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84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84</v>
      </c>
      <c r="E14" s="51"/>
      <c r="F14" s="51"/>
      <c r="G14" s="51"/>
      <c r="H14" s="49">
        <f t="shared" si="0"/>
        <v>84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84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84</v>
      </c>
      <c r="E15" s="51"/>
      <c r="F15" s="51"/>
      <c r="G15" s="51">
        <v>20</v>
      </c>
      <c r="H15" s="49">
        <f t="shared" si="0"/>
        <v>64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64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64</v>
      </c>
      <c r="E16" s="51">
        <v>72</v>
      </c>
      <c r="F16" s="51"/>
      <c r="G16" s="51">
        <v>16</v>
      </c>
      <c r="H16" s="49">
        <f t="shared" si="0"/>
        <v>120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120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120</v>
      </c>
      <c r="E17" s="51"/>
      <c r="F17" s="51"/>
      <c r="G17" s="51">
        <v>4</v>
      </c>
      <c r="H17" s="49">
        <f t="shared" si="0"/>
        <v>116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116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116</v>
      </c>
      <c r="E18" s="51"/>
      <c r="F18" s="51"/>
      <c r="G18" s="51"/>
      <c r="H18" s="49">
        <f t="shared" si="0"/>
        <v>116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116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116</v>
      </c>
      <c r="E19" s="51"/>
      <c r="F19" s="51"/>
      <c r="G19" s="51"/>
      <c r="H19" s="49">
        <f t="shared" si="0"/>
        <v>116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116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116</v>
      </c>
      <c r="E20" s="51"/>
      <c r="F20" s="51"/>
      <c r="G20" s="51"/>
      <c r="H20" s="49">
        <f t="shared" si="0"/>
        <v>116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116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116</v>
      </c>
      <c r="E21" s="51"/>
      <c r="F21" s="51"/>
      <c r="G21" s="51"/>
      <c r="H21" s="49">
        <f t="shared" si="0"/>
        <v>116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116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116</v>
      </c>
      <c r="E22" s="51"/>
      <c r="F22" s="51"/>
      <c r="G22" s="51"/>
      <c r="H22" s="49">
        <f t="shared" si="0"/>
        <v>116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116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116</v>
      </c>
      <c r="E23" s="51"/>
      <c r="F23" s="51"/>
      <c r="G23" s="51"/>
      <c r="H23" s="49">
        <f t="shared" si="0"/>
        <v>116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116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116</v>
      </c>
      <c r="E24" s="51"/>
      <c r="F24" s="51"/>
      <c r="G24" s="51"/>
      <c r="H24" s="49">
        <f t="shared" si="0"/>
        <v>116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116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116</v>
      </c>
      <c r="E25" s="51"/>
      <c r="F25" s="51"/>
      <c r="G25" s="51">
        <v>4</v>
      </c>
      <c r="H25" s="49">
        <f t="shared" si="0"/>
        <v>112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112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112</v>
      </c>
      <c r="E26" s="51"/>
      <c r="F26" s="51"/>
      <c r="G26" s="51">
        <v>8</v>
      </c>
      <c r="H26" s="49">
        <f t="shared" si="0"/>
        <v>104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104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104</v>
      </c>
      <c r="E27" s="51"/>
      <c r="F27" s="51"/>
      <c r="G27" s="51"/>
      <c r="H27" s="49">
        <f t="shared" si="0"/>
        <v>104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104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104</v>
      </c>
      <c r="E28" s="51"/>
      <c r="F28" s="51"/>
      <c r="G28" s="51"/>
      <c r="H28" s="49">
        <f t="shared" si="0"/>
        <v>104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104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104</v>
      </c>
      <c r="E29" s="51"/>
      <c r="F29" s="51"/>
      <c r="G29" s="51"/>
      <c r="H29" s="49">
        <f t="shared" si="0"/>
        <v>104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104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104</v>
      </c>
      <c r="E30" s="51">
        <v>17</v>
      </c>
      <c r="F30" s="51"/>
      <c r="G30" s="51"/>
      <c r="H30" s="49">
        <f t="shared" si="0"/>
        <v>121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121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121</v>
      </c>
      <c r="E31" s="51"/>
      <c r="F31" s="51"/>
      <c r="G31" s="51">
        <v>8</v>
      </c>
      <c r="H31" s="49">
        <f t="shared" si="0"/>
        <v>113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113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113</v>
      </c>
      <c r="E32" s="51"/>
      <c r="F32" s="51"/>
      <c r="G32" s="51">
        <v>4</v>
      </c>
      <c r="H32" s="49">
        <f t="shared" si="0"/>
        <v>109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109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109</v>
      </c>
      <c r="E33" s="51"/>
      <c r="F33" s="51"/>
      <c r="G33" s="51"/>
      <c r="H33" s="49">
        <f t="shared" si="0"/>
        <v>109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109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109</v>
      </c>
      <c r="E34" s="51"/>
      <c r="F34" s="51"/>
      <c r="G34" s="51"/>
      <c r="H34" s="49">
        <f t="shared" si="0"/>
        <v>109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109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109</v>
      </c>
      <c r="E35" s="51"/>
      <c r="F35" s="51"/>
      <c r="G35" s="51"/>
      <c r="H35" s="49">
        <f t="shared" si="0"/>
        <v>109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109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109</v>
      </c>
      <c r="E36" s="51"/>
      <c r="F36" s="51"/>
      <c r="G36" s="51">
        <v>8</v>
      </c>
      <c r="H36" s="49">
        <f t="shared" si="0"/>
        <v>101</v>
      </c>
      <c r="I36" s="50">
        <f t="shared" si="4"/>
        <v>0</v>
      </c>
      <c r="J36" s="55">
        <v>3</v>
      </c>
      <c r="K36" s="51"/>
      <c r="L36" s="51"/>
      <c r="M36" s="49">
        <f t="shared" si="1"/>
        <v>3</v>
      </c>
      <c r="N36" s="54">
        <f t="shared" si="2"/>
        <v>104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101</v>
      </c>
      <c r="E37" s="51"/>
      <c r="F37" s="51"/>
      <c r="G37" s="51">
        <v>8</v>
      </c>
      <c r="H37" s="49">
        <f t="shared" si="0"/>
        <v>93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96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93</v>
      </c>
      <c r="E38" s="51"/>
      <c r="F38" s="51"/>
      <c r="G38" s="51">
        <v>8</v>
      </c>
      <c r="H38" s="49">
        <f t="shared" si="0"/>
        <v>85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88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85</v>
      </c>
      <c r="E39" s="51"/>
      <c r="F39" s="51"/>
      <c r="G39" s="51">
        <v>8</v>
      </c>
      <c r="H39" s="49">
        <f t="shared" si="0"/>
        <v>77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80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77</v>
      </c>
      <c r="E40" s="51"/>
      <c r="F40" s="51"/>
      <c r="G40" s="51"/>
      <c r="H40" s="49">
        <f t="shared" si="0"/>
        <v>77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80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77</v>
      </c>
      <c r="E41" s="51"/>
      <c r="F41" s="51"/>
      <c r="G41" s="51"/>
      <c r="H41" s="49">
        <f t="shared" si="0"/>
        <v>77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80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77</v>
      </c>
      <c r="E42" s="52"/>
      <c r="F42" s="52"/>
      <c r="G42" s="52"/>
      <c r="H42" s="49">
        <f t="shared" si="0"/>
        <v>77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80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89</v>
      </c>
      <c r="F44" s="58">
        <f>SUM($F12:$F42)</f>
        <v>0</v>
      </c>
      <c r="G44" s="59">
        <f>SUM($G12:$G42)</f>
        <v>96</v>
      </c>
      <c r="H44" s="22"/>
      <c r="I44" s="11"/>
      <c r="J44" s="57">
        <f>SUM($J12:$J42)</f>
        <v>3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9" activePane="bottomLeft" state="frozen"/>
      <selection activeCell="J14" sqref="J14"/>
      <selection pane="bottomLeft" activeCell="K12" sqref="K1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73" t="str">
        <f ca="1">MID(CELL("FILENAME",$A$1),FIND("[",CELL("FILENAME",$A$1))+1,3)</f>
        <v>TSU</v>
      </c>
      <c r="E5" s="73"/>
      <c r="F5" s="31"/>
      <c r="G5" s="31" t="s">
        <v>2</v>
      </c>
      <c r="H5" s="73" t="str">
        <f ca="1">INDEX($C$7:$N$7,1,MID(CELL("FILENAME",$A$1),FIND("[",CELL("FILENAME",$A$1))+8,2))&amp;"  "&amp;MID(CELL("FILENAME",$A$1),FIND("[",CELL("FILENAME",$A$1))+4,4)</f>
        <v>MAY  2014</v>
      </c>
      <c r="I5" s="73"/>
      <c r="J5" s="13"/>
      <c r="K5" s="32" t="s">
        <v>3</v>
      </c>
      <c r="L5" s="73" t="str">
        <f ca="1">MID(CELL("FILENAME",$A$1),FIND("]",CELL("FILENAME",$A$1))+1,256)</f>
        <v>GUINNESS</v>
      </c>
      <c r="M5" s="73"/>
      <c r="N5" s="73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74</v>
      </c>
      <c r="E12" s="48"/>
      <c r="F12" s="48"/>
      <c r="G12" s="48">
        <v>4</v>
      </c>
      <c r="H12" s="49">
        <f>$D12+$E12+$F12-$G12</f>
        <v>70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71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70</v>
      </c>
      <c r="E13" s="51"/>
      <c r="F13" s="51"/>
      <c r="G13" s="51"/>
      <c r="H13" s="49">
        <f t="shared" ref="H13:H42" si="0">$D13+$E13+$F13-$G13</f>
        <v>70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71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70</v>
      </c>
      <c r="E14" s="51"/>
      <c r="F14" s="51"/>
      <c r="G14" s="51"/>
      <c r="H14" s="49">
        <f t="shared" si="0"/>
        <v>70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71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70</v>
      </c>
      <c r="E15" s="51"/>
      <c r="F15" s="51"/>
      <c r="G15" s="51"/>
      <c r="H15" s="49">
        <f t="shared" si="0"/>
        <v>70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71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70</v>
      </c>
      <c r="E16" s="51"/>
      <c r="F16" s="51"/>
      <c r="G16" s="51"/>
      <c r="H16" s="49">
        <f t="shared" si="0"/>
        <v>70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71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70</v>
      </c>
      <c r="E17" s="51"/>
      <c r="F17" s="51"/>
      <c r="G17" s="51">
        <v>4</v>
      </c>
      <c r="H17" s="49">
        <f t="shared" si="0"/>
        <v>66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67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66</v>
      </c>
      <c r="E18" s="51"/>
      <c r="F18" s="51"/>
      <c r="G18" s="51"/>
      <c r="H18" s="49">
        <f t="shared" si="0"/>
        <v>66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67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66</v>
      </c>
      <c r="E19" s="51"/>
      <c r="F19" s="51"/>
      <c r="G19" s="51"/>
      <c r="H19" s="49">
        <f t="shared" si="0"/>
        <v>66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67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66</v>
      </c>
      <c r="E20" s="51"/>
      <c r="F20" s="51"/>
      <c r="G20" s="51">
        <v>5</v>
      </c>
      <c r="H20" s="49">
        <f t="shared" si="0"/>
        <v>61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62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61</v>
      </c>
      <c r="E21" s="51"/>
      <c r="F21" s="51"/>
      <c r="G21" s="51">
        <v>12</v>
      </c>
      <c r="H21" s="49">
        <f t="shared" si="0"/>
        <v>49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50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49</v>
      </c>
      <c r="E22" s="51"/>
      <c r="F22" s="51"/>
      <c r="G22" s="51">
        <v>3</v>
      </c>
      <c r="H22" s="49">
        <f t="shared" si="0"/>
        <v>46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47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46</v>
      </c>
      <c r="E23" s="51"/>
      <c r="F23" s="51"/>
      <c r="G23" s="51">
        <v>12</v>
      </c>
      <c r="H23" s="49">
        <f t="shared" si="0"/>
        <v>34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35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34</v>
      </c>
      <c r="E24" s="51"/>
      <c r="F24" s="51"/>
      <c r="G24" s="51"/>
      <c r="H24" s="49">
        <f t="shared" si="0"/>
        <v>34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35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34</v>
      </c>
      <c r="E25" s="51">
        <v>72</v>
      </c>
      <c r="F25" s="51"/>
      <c r="G25" s="51">
        <v>4</v>
      </c>
      <c r="H25" s="49">
        <f t="shared" si="0"/>
        <v>102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103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102</v>
      </c>
      <c r="E26" s="51"/>
      <c r="F26" s="51"/>
      <c r="G26" s="51"/>
      <c r="H26" s="49">
        <f t="shared" si="0"/>
        <v>102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103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102</v>
      </c>
      <c r="E27" s="51">
        <v>1</v>
      </c>
      <c r="F27" s="51"/>
      <c r="G27" s="51">
        <v>4</v>
      </c>
      <c r="H27" s="49">
        <f t="shared" si="0"/>
        <v>99</v>
      </c>
      <c r="I27" s="50">
        <f t="shared" si="4"/>
        <v>1</v>
      </c>
      <c r="J27" s="55"/>
      <c r="K27" s="51"/>
      <c r="L27" s="51">
        <v>1</v>
      </c>
      <c r="M27" s="49">
        <f t="shared" si="1"/>
        <v>0</v>
      </c>
      <c r="N27" s="54">
        <f t="shared" si="2"/>
        <v>99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99</v>
      </c>
      <c r="E28" s="51"/>
      <c r="F28" s="51"/>
      <c r="G28" s="51"/>
      <c r="H28" s="49">
        <f t="shared" si="0"/>
        <v>99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99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99</v>
      </c>
      <c r="E29" s="51"/>
      <c r="F29" s="51"/>
      <c r="G29" s="51"/>
      <c r="H29" s="49">
        <f t="shared" si="0"/>
        <v>99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99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99</v>
      </c>
      <c r="E30" s="51"/>
      <c r="F30" s="51"/>
      <c r="G30" s="51">
        <v>4</v>
      </c>
      <c r="H30" s="49">
        <f t="shared" si="0"/>
        <v>95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95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95</v>
      </c>
      <c r="E31" s="51"/>
      <c r="F31" s="51"/>
      <c r="G31" s="51">
        <v>4</v>
      </c>
      <c r="H31" s="49">
        <f t="shared" si="0"/>
        <v>91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91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91</v>
      </c>
      <c r="E32" s="51"/>
      <c r="F32" s="51"/>
      <c r="G32" s="51"/>
      <c r="H32" s="49">
        <f t="shared" si="0"/>
        <v>91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91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91</v>
      </c>
      <c r="E33" s="51"/>
      <c r="F33" s="51"/>
      <c r="G33" s="51">
        <v>5</v>
      </c>
      <c r="H33" s="49">
        <f t="shared" si="0"/>
        <v>86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86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86</v>
      </c>
      <c r="E34" s="51"/>
      <c r="F34" s="51"/>
      <c r="G34" s="51"/>
      <c r="H34" s="49">
        <f t="shared" si="0"/>
        <v>86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86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86</v>
      </c>
      <c r="E35" s="51"/>
      <c r="F35" s="51"/>
      <c r="G35" s="51">
        <v>17</v>
      </c>
      <c r="H35" s="49">
        <f t="shared" si="0"/>
        <v>69</v>
      </c>
      <c r="I35" s="50">
        <f t="shared" si="4"/>
        <v>0</v>
      </c>
      <c r="J35" s="55">
        <v>5</v>
      </c>
      <c r="K35" s="51"/>
      <c r="L35" s="51"/>
      <c r="M35" s="49">
        <f t="shared" si="1"/>
        <v>5</v>
      </c>
      <c r="N35" s="54">
        <f t="shared" si="2"/>
        <v>74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69</v>
      </c>
      <c r="E36" s="51"/>
      <c r="F36" s="51"/>
      <c r="G36" s="51">
        <v>4</v>
      </c>
      <c r="H36" s="49">
        <f t="shared" si="0"/>
        <v>65</v>
      </c>
      <c r="I36" s="50">
        <f t="shared" si="4"/>
        <v>5</v>
      </c>
      <c r="J36" s="55"/>
      <c r="K36" s="51"/>
      <c r="L36" s="51"/>
      <c r="M36" s="49">
        <f t="shared" si="1"/>
        <v>5</v>
      </c>
      <c r="N36" s="54">
        <f t="shared" si="2"/>
        <v>70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65</v>
      </c>
      <c r="E37" s="51"/>
      <c r="F37" s="51"/>
      <c r="G37" s="51">
        <v>4</v>
      </c>
      <c r="H37" s="49">
        <f t="shared" si="0"/>
        <v>61</v>
      </c>
      <c r="I37" s="50">
        <f t="shared" si="4"/>
        <v>5</v>
      </c>
      <c r="J37" s="55"/>
      <c r="K37" s="51"/>
      <c r="L37" s="51"/>
      <c r="M37" s="49">
        <f t="shared" si="1"/>
        <v>5</v>
      </c>
      <c r="N37" s="54">
        <f t="shared" si="2"/>
        <v>66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61</v>
      </c>
      <c r="E38" s="51"/>
      <c r="F38" s="51"/>
      <c r="G38" s="51">
        <v>8</v>
      </c>
      <c r="H38" s="49">
        <f t="shared" si="0"/>
        <v>53</v>
      </c>
      <c r="I38" s="50">
        <f t="shared" si="4"/>
        <v>5</v>
      </c>
      <c r="J38" s="55"/>
      <c r="K38" s="51"/>
      <c r="L38" s="51"/>
      <c r="M38" s="49">
        <f t="shared" si="1"/>
        <v>5</v>
      </c>
      <c r="N38" s="54">
        <f t="shared" si="2"/>
        <v>58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53</v>
      </c>
      <c r="E39" s="51"/>
      <c r="F39" s="51"/>
      <c r="G39" s="51"/>
      <c r="H39" s="49">
        <f t="shared" si="0"/>
        <v>53</v>
      </c>
      <c r="I39" s="50">
        <f t="shared" si="4"/>
        <v>5</v>
      </c>
      <c r="J39" s="55"/>
      <c r="K39" s="51"/>
      <c r="L39" s="51"/>
      <c r="M39" s="49">
        <f t="shared" si="1"/>
        <v>5</v>
      </c>
      <c r="N39" s="54">
        <f t="shared" si="2"/>
        <v>58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53</v>
      </c>
      <c r="E40" s="51"/>
      <c r="F40" s="51"/>
      <c r="G40" s="51"/>
      <c r="H40" s="49">
        <f t="shared" si="0"/>
        <v>53</v>
      </c>
      <c r="I40" s="50">
        <f t="shared" si="4"/>
        <v>5</v>
      </c>
      <c r="J40" s="55"/>
      <c r="K40" s="51"/>
      <c r="L40" s="51"/>
      <c r="M40" s="49">
        <f t="shared" si="1"/>
        <v>5</v>
      </c>
      <c r="N40" s="54">
        <f t="shared" si="2"/>
        <v>58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53</v>
      </c>
      <c r="E41" s="51"/>
      <c r="F41" s="51"/>
      <c r="G41" s="51">
        <v>16</v>
      </c>
      <c r="H41" s="49">
        <f t="shared" si="0"/>
        <v>37</v>
      </c>
      <c r="I41" s="50">
        <f t="shared" si="4"/>
        <v>5</v>
      </c>
      <c r="J41" s="55"/>
      <c r="K41" s="51">
        <v>5</v>
      </c>
      <c r="L41" s="51"/>
      <c r="M41" s="49">
        <f t="shared" si="1"/>
        <v>0</v>
      </c>
      <c r="N41" s="54">
        <f t="shared" si="2"/>
        <v>37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37</v>
      </c>
      <c r="E42" s="52"/>
      <c r="F42" s="52"/>
      <c r="G42" s="52">
        <v>24</v>
      </c>
      <c r="H42" s="49">
        <f t="shared" si="0"/>
        <v>13</v>
      </c>
      <c r="I42" s="50">
        <f t="shared" si="4"/>
        <v>0</v>
      </c>
      <c r="J42" s="56">
        <v>6</v>
      </c>
      <c r="K42" s="52"/>
      <c r="L42" s="52"/>
      <c r="M42" s="49">
        <f t="shared" si="1"/>
        <v>6</v>
      </c>
      <c r="N42" s="54">
        <f t="shared" si="2"/>
        <v>19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73</v>
      </c>
      <c r="F44" s="58">
        <f>SUM($F12:$F42)</f>
        <v>0</v>
      </c>
      <c r="G44" s="59">
        <f>SUM($G12:$G42)</f>
        <v>134</v>
      </c>
      <c r="H44" s="22"/>
      <c r="I44" s="11"/>
      <c r="J44" s="57">
        <f>SUM($J12:$J42)</f>
        <v>11</v>
      </c>
      <c r="K44" s="58">
        <f>SUM($K12:$K42)</f>
        <v>5</v>
      </c>
      <c r="L44" s="59">
        <f>SUM($L12:$L42)</f>
        <v>1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0"/>
  <sheetViews>
    <sheetView showGridLines="0" topLeftCell="A24" zoomScale="60" zoomScaleNormal="60" workbookViewId="0">
      <selection activeCell="G43" sqref="G43"/>
    </sheetView>
  </sheetViews>
  <sheetFormatPr defaultColWidth="0" defaultRowHeight="32.25" customHeight="1" x14ac:dyDescent="0.25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 x14ac:dyDescent="0.3"/>
    <row r="2" spans="2:15" ht="5.25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 x14ac:dyDescent="0.25">
      <c r="B5" s="12"/>
      <c r="C5" s="13" t="s">
        <v>1</v>
      </c>
      <c r="D5" s="73" t="str">
        <f ca="1">GUINNESS!$D$5</f>
        <v>TSU</v>
      </c>
      <c r="E5" s="73"/>
      <c r="F5" s="31"/>
      <c r="G5" s="31" t="s">
        <v>2</v>
      </c>
      <c r="H5" s="73" t="str">
        <f ca="1">GUINNESS!$H$5</f>
        <v>MAY  2014</v>
      </c>
      <c r="I5" s="73"/>
      <c r="J5" s="13"/>
      <c r="K5" s="32" t="s">
        <v>3</v>
      </c>
      <c r="L5" s="73" t="str">
        <f ca="1">MID(CELL("FILENAME",$A$1),FIND("]",CELL("FILENAME",$A$1))+1,256)</f>
        <v>APPLE CIDER</v>
      </c>
      <c r="M5" s="73"/>
      <c r="N5" s="73"/>
      <c r="O5" s="14"/>
    </row>
    <row r="6" spans="2:15" ht="32.25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 x14ac:dyDescent="0.25">
      <c r="B12" s="5"/>
      <c r="C12" s="44">
        <v>1</v>
      </c>
      <c r="D12" s="47">
        <v>67</v>
      </c>
      <c r="E12" s="48"/>
      <c r="F12" s="48"/>
      <c r="G12" s="48"/>
      <c r="H12" s="49">
        <f>$D12+$E12+$F12-$G12</f>
        <v>67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70</v>
      </c>
      <c r="O12" s="10"/>
    </row>
    <row r="13" spans="2:15" ht="32.25" customHeight="1" x14ac:dyDescent="0.25">
      <c r="B13" s="5"/>
      <c r="C13" s="45">
        <v>2</v>
      </c>
      <c r="D13" s="50">
        <f>$H12</f>
        <v>67</v>
      </c>
      <c r="E13" s="51"/>
      <c r="F13" s="51"/>
      <c r="G13" s="51">
        <v>2</v>
      </c>
      <c r="H13" s="49">
        <f t="shared" ref="H13:H42" si="0">$D13+$E13+$F13-$G13</f>
        <v>65</v>
      </c>
      <c r="I13" s="50">
        <f>$M12</f>
        <v>3</v>
      </c>
      <c r="J13" s="55">
        <v>3</v>
      </c>
      <c r="K13" s="51">
        <v>3</v>
      </c>
      <c r="L13" s="51"/>
      <c r="M13" s="49">
        <f t="shared" ref="M13:M42" si="1">$I13+$J13-$K13-$L13</f>
        <v>3</v>
      </c>
      <c r="N13" s="54">
        <f t="shared" ref="N13:N42" si="2">$H13+$M13</f>
        <v>68</v>
      </c>
      <c r="O13" s="10"/>
    </row>
    <row r="14" spans="2:15" ht="32.25" customHeight="1" x14ac:dyDescent="0.25">
      <c r="B14" s="5"/>
      <c r="C14" s="45">
        <v>3</v>
      </c>
      <c r="D14" s="50">
        <f t="shared" ref="D14:D42" si="3">$H13</f>
        <v>65</v>
      </c>
      <c r="E14" s="51"/>
      <c r="F14" s="51"/>
      <c r="G14" s="51">
        <v>1</v>
      </c>
      <c r="H14" s="49">
        <f t="shared" si="0"/>
        <v>64</v>
      </c>
      <c r="I14" s="50">
        <f t="shared" ref="I14:I42" si="4">$M13</f>
        <v>3</v>
      </c>
      <c r="J14" s="55"/>
      <c r="K14" s="51">
        <v>3</v>
      </c>
      <c r="L14" s="51"/>
      <c r="M14" s="49">
        <f t="shared" si="1"/>
        <v>0</v>
      </c>
      <c r="N14" s="54">
        <f t="shared" si="2"/>
        <v>64</v>
      </c>
      <c r="O14" s="10"/>
    </row>
    <row r="15" spans="2:15" ht="32.25" customHeight="1" x14ac:dyDescent="0.25">
      <c r="B15" s="5"/>
      <c r="C15" s="45">
        <v>4</v>
      </c>
      <c r="D15" s="50">
        <f t="shared" si="3"/>
        <v>64</v>
      </c>
      <c r="E15" s="51"/>
      <c r="F15" s="51"/>
      <c r="G15" s="51"/>
      <c r="H15" s="49">
        <f t="shared" si="0"/>
        <v>64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64</v>
      </c>
      <c r="O15" s="10"/>
    </row>
    <row r="16" spans="2:15" ht="32.25" customHeight="1" x14ac:dyDescent="0.25">
      <c r="B16" s="5"/>
      <c r="C16" s="45">
        <v>5</v>
      </c>
      <c r="D16" s="50">
        <f t="shared" si="3"/>
        <v>64</v>
      </c>
      <c r="E16" s="51">
        <v>24</v>
      </c>
      <c r="F16" s="51"/>
      <c r="G16" s="51"/>
      <c r="H16" s="49">
        <f t="shared" si="0"/>
        <v>88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88</v>
      </c>
      <c r="O16" s="10"/>
    </row>
    <row r="17" spans="2:15" ht="32.25" customHeight="1" x14ac:dyDescent="0.25">
      <c r="B17" s="5"/>
      <c r="C17" s="45">
        <v>6</v>
      </c>
      <c r="D17" s="50">
        <f t="shared" si="3"/>
        <v>88</v>
      </c>
      <c r="E17" s="51"/>
      <c r="F17" s="51"/>
      <c r="G17" s="51">
        <v>1</v>
      </c>
      <c r="H17" s="49">
        <f t="shared" si="0"/>
        <v>87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87</v>
      </c>
      <c r="O17" s="10"/>
    </row>
    <row r="18" spans="2:15" ht="32.25" customHeight="1" x14ac:dyDescent="0.25">
      <c r="B18" s="5"/>
      <c r="C18" s="45">
        <v>7</v>
      </c>
      <c r="D18" s="50">
        <f t="shared" si="3"/>
        <v>87</v>
      </c>
      <c r="E18" s="51"/>
      <c r="F18" s="51"/>
      <c r="G18" s="51">
        <v>9</v>
      </c>
      <c r="H18" s="49">
        <f t="shared" si="0"/>
        <v>78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78</v>
      </c>
      <c r="O18" s="10"/>
    </row>
    <row r="19" spans="2:15" ht="32.25" customHeight="1" x14ac:dyDescent="0.25">
      <c r="B19" s="5"/>
      <c r="C19" s="45">
        <v>8</v>
      </c>
      <c r="D19" s="50">
        <f t="shared" si="3"/>
        <v>78</v>
      </c>
      <c r="E19" s="51"/>
      <c r="F19" s="51"/>
      <c r="G19" s="51">
        <v>8</v>
      </c>
      <c r="H19" s="49">
        <f t="shared" si="0"/>
        <v>70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70</v>
      </c>
      <c r="O19" s="10"/>
    </row>
    <row r="20" spans="2:15" ht="32.25" customHeight="1" x14ac:dyDescent="0.25">
      <c r="B20" s="5"/>
      <c r="C20" s="45">
        <v>9</v>
      </c>
      <c r="D20" s="50">
        <f t="shared" si="3"/>
        <v>70</v>
      </c>
      <c r="E20" s="51">
        <v>24</v>
      </c>
      <c r="F20" s="51"/>
      <c r="G20" s="51">
        <v>4</v>
      </c>
      <c r="H20" s="49">
        <f t="shared" si="0"/>
        <v>90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90</v>
      </c>
      <c r="O20" s="10"/>
    </row>
    <row r="21" spans="2:15" ht="32.25" customHeight="1" x14ac:dyDescent="0.25">
      <c r="B21" s="5"/>
      <c r="C21" s="45">
        <v>10</v>
      </c>
      <c r="D21" s="50">
        <f t="shared" si="3"/>
        <v>90</v>
      </c>
      <c r="E21" s="51"/>
      <c r="F21" s="51"/>
      <c r="G21" s="51">
        <v>17</v>
      </c>
      <c r="H21" s="49">
        <f t="shared" si="0"/>
        <v>73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73</v>
      </c>
      <c r="O21" s="10"/>
    </row>
    <row r="22" spans="2:15" ht="32.25" customHeight="1" x14ac:dyDescent="0.25">
      <c r="B22" s="5"/>
      <c r="C22" s="45">
        <v>11</v>
      </c>
      <c r="D22" s="50">
        <f t="shared" si="3"/>
        <v>73</v>
      </c>
      <c r="E22" s="51"/>
      <c r="F22" s="51"/>
      <c r="G22" s="51">
        <v>6</v>
      </c>
      <c r="H22" s="49">
        <f t="shared" si="0"/>
        <v>67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67</v>
      </c>
      <c r="O22" s="10"/>
    </row>
    <row r="23" spans="2:15" ht="32.25" customHeight="1" x14ac:dyDescent="0.25">
      <c r="B23" s="5"/>
      <c r="C23" s="45">
        <v>12</v>
      </c>
      <c r="D23" s="50">
        <f t="shared" si="3"/>
        <v>67</v>
      </c>
      <c r="E23" s="51"/>
      <c r="F23" s="51"/>
      <c r="G23" s="51">
        <v>6</v>
      </c>
      <c r="H23" s="49">
        <f t="shared" si="0"/>
        <v>61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61</v>
      </c>
      <c r="O23" s="10"/>
    </row>
    <row r="24" spans="2:15" ht="32.25" customHeight="1" x14ac:dyDescent="0.25">
      <c r="B24" s="5"/>
      <c r="C24" s="45">
        <v>13</v>
      </c>
      <c r="D24" s="50">
        <f t="shared" si="3"/>
        <v>61</v>
      </c>
      <c r="E24" s="51"/>
      <c r="F24" s="51"/>
      <c r="G24" s="51"/>
      <c r="H24" s="49">
        <f t="shared" si="0"/>
        <v>61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61</v>
      </c>
      <c r="O24" s="10"/>
    </row>
    <row r="25" spans="2:15" ht="32.25" customHeight="1" x14ac:dyDescent="0.25">
      <c r="B25" s="5"/>
      <c r="C25" s="45">
        <v>14</v>
      </c>
      <c r="D25" s="50">
        <f t="shared" si="3"/>
        <v>61</v>
      </c>
      <c r="E25" s="51"/>
      <c r="F25" s="51"/>
      <c r="G25" s="51"/>
      <c r="H25" s="49">
        <f t="shared" si="0"/>
        <v>61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61</v>
      </c>
      <c r="O25" s="10"/>
    </row>
    <row r="26" spans="2:15" ht="32.25" customHeight="1" x14ac:dyDescent="0.25">
      <c r="B26" s="5"/>
      <c r="C26" s="45">
        <v>15</v>
      </c>
      <c r="D26" s="50">
        <f t="shared" si="3"/>
        <v>61</v>
      </c>
      <c r="E26" s="51"/>
      <c r="F26" s="51"/>
      <c r="G26" s="51"/>
      <c r="H26" s="49">
        <f t="shared" si="0"/>
        <v>61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61</v>
      </c>
      <c r="O26" s="10"/>
    </row>
    <row r="27" spans="2:15" ht="32.25" customHeight="1" x14ac:dyDescent="0.25">
      <c r="B27" s="5"/>
      <c r="C27" s="45">
        <v>16</v>
      </c>
      <c r="D27" s="50">
        <f t="shared" si="3"/>
        <v>61</v>
      </c>
      <c r="E27" s="51"/>
      <c r="F27" s="51"/>
      <c r="G27" s="51">
        <v>1</v>
      </c>
      <c r="H27" s="49">
        <f t="shared" si="0"/>
        <v>60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60</v>
      </c>
      <c r="O27" s="10"/>
    </row>
    <row r="28" spans="2:15" ht="32.25" customHeight="1" x14ac:dyDescent="0.25">
      <c r="B28" s="5"/>
      <c r="C28" s="45">
        <v>17</v>
      </c>
      <c r="D28" s="50">
        <f t="shared" si="3"/>
        <v>60</v>
      </c>
      <c r="E28" s="51"/>
      <c r="F28" s="51"/>
      <c r="G28" s="51">
        <v>16</v>
      </c>
      <c r="H28" s="49">
        <f t="shared" si="0"/>
        <v>44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44</v>
      </c>
      <c r="O28" s="10"/>
    </row>
    <row r="29" spans="2:15" ht="32.25" customHeight="1" x14ac:dyDescent="0.25">
      <c r="B29" s="5"/>
      <c r="C29" s="45">
        <v>18</v>
      </c>
      <c r="D29" s="50">
        <f t="shared" si="3"/>
        <v>44</v>
      </c>
      <c r="E29" s="51"/>
      <c r="F29" s="51"/>
      <c r="G29" s="51">
        <v>3</v>
      </c>
      <c r="H29" s="49">
        <f t="shared" si="0"/>
        <v>41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41</v>
      </c>
      <c r="O29" s="10"/>
    </row>
    <row r="30" spans="2:15" ht="32.25" customHeight="1" x14ac:dyDescent="0.25">
      <c r="B30" s="5"/>
      <c r="C30" s="45">
        <v>19</v>
      </c>
      <c r="D30" s="50">
        <f t="shared" si="3"/>
        <v>41</v>
      </c>
      <c r="E30" s="51">
        <v>48</v>
      </c>
      <c r="F30" s="51"/>
      <c r="G30" s="51">
        <v>8</v>
      </c>
      <c r="H30" s="49">
        <f t="shared" si="0"/>
        <v>81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81</v>
      </c>
      <c r="O30" s="10"/>
    </row>
    <row r="31" spans="2:15" ht="32.25" customHeight="1" x14ac:dyDescent="0.25">
      <c r="B31" s="5"/>
      <c r="C31" s="45">
        <v>20</v>
      </c>
      <c r="D31" s="50">
        <f t="shared" si="3"/>
        <v>81</v>
      </c>
      <c r="E31" s="51"/>
      <c r="F31" s="51"/>
      <c r="G31" s="51"/>
      <c r="H31" s="49">
        <f t="shared" si="0"/>
        <v>81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81</v>
      </c>
      <c r="O31" s="10"/>
    </row>
    <row r="32" spans="2:15" ht="32.25" customHeight="1" x14ac:dyDescent="0.25">
      <c r="B32" s="5"/>
      <c r="C32" s="45">
        <v>21</v>
      </c>
      <c r="D32" s="50">
        <f t="shared" si="3"/>
        <v>81</v>
      </c>
      <c r="E32" s="51"/>
      <c r="F32" s="51"/>
      <c r="G32" s="51">
        <v>1</v>
      </c>
      <c r="H32" s="49">
        <f t="shared" si="0"/>
        <v>80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80</v>
      </c>
      <c r="O32" s="10"/>
    </row>
    <row r="33" spans="2:15" ht="32.25" customHeight="1" x14ac:dyDescent="0.25">
      <c r="B33" s="5"/>
      <c r="C33" s="45">
        <v>22</v>
      </c>
      <c r="D33" s="50">
        <f t="shared" si="3"/>
        <v>80</v>
      </c>
      <c r="E33" s="51"/>
      <c r="F33" s="51"/>
      <c r="G33" s="51"/>
      <c r="H33" s="49">
        <f t="shared" si="0"/>
        <v>80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80</v>
      </c>
      <c r="O33" s="10"/>
    </row>
    <row r="34" spans="2:15" ht="32.25" customHeight="1" x14ac:dyDescent="0.25">
      <c r="B34" s="5"/>
      <c r="C34" s="45">
        <v>23</v>
      </c>
      <c r="D34" s="50">
        <f t="shared" si="3"/>
        <v>80</v>
      </c>
      <c r="E34" s="51"/>
      <c r="F34" s="51"/>
      <c r="G34" s="51">
        <v>4</v>
      </c>
      <c r="H34" s="49">
        <f t="shared" si="0"/>
        <v>76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76</v>
      </c>
      <c r="O34" s="10"/>
    </row>
    <row r="35" spans="2:15" ht="32.25" customHeight="1" x14ac:dyDescent="0.25">
      <c r="B35" s="5"/>
      <c r="C35" s="45">
        <v>24</v>
      </c>
      <c r="D35" s="50">
        <f t="shared" si="3"/>
        <v>76</v>
      </c>
      <c r="E35" s="51"/>
      <c r="F35" s="51"/>
      <c r="G35" s="51">
        <v>8</v>
      </c>
      <c r="H35" s="49">
        <f t="shared" si="0"/>
        <v>68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68</v>
      </c>
      <c r="O35" s="10"/>
    </row>
    <row r="36" spans="2:15" ht="32.25" customHeight="1" x14ac:dyDescent="0.25">
      <c r="B36" s="5"/>
      <c r="C36" s="45">
        <v>25</v>
      </c>
      <c r="D36" s="50">
        <f t="shared" si="3"/>
        <v>68</v>
      </c>
      <c r="E36" s="51"/>
      <c r="F36" s="51"/>
      <c r="G36" s="51">
        <v>7</v>
      </c>
      <c r="H36" s="49">
        <f t="shared" si="0"/>
        <v>61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61</v>
      </c>
      <c r="O36" s="10"/>
    </row>
    <row r="37" spans="2:15" ht="32.25" customHeight="1" x14ac:dyDescent="0.25">
      <c r="B37" s="5"/>
      <c r="C37" s="45">
        <v>26</v>
      </c>
      <c r="D37" s="50">
        <f t="shared" si="3"/>
        <v>61</v>
      </c>
      <c r="E37" s="51">
        <v>24</v>
      </c>
      <c r="F37" s="51"/>
      <c r="G37" s="51">
        <v>3</v>
      </c>
      <c r="H37" s="49">
        <f t="shared" si="0"/>
        <v>82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82</v>
      </c>
      <c r="O37" s="10"/>
    </row>
    <row r="38" spans="2:15" ht="32.25" customHeight="1" x14ac:dyDescent="0.25">
      <c r="B38" s="5"/>
      <c r="C38" s="45">
        <v>27</v>
      </c>
      <c r="D38" s="50">
        <f t="shared" si="3"/>
        <v>82</v>
      </c>
      <c r="E38" s="51"/>
      <c r="F38" s="51"/>
      <c r="G38" s="51">
        <v>1</v>
      </c>
      <c r="H38" s="49">
        <f t="shared" si="0"/>
        <v>81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81</v>
      </c>
      <c r="O38" s="10"/>
    </row>
    <row r="39" spans="2:15" ht="32.25" customHeight="1" x14ac:dyDescent="0.25">
      <c r="B39" s="5"/>
      <c r="C39" s="45">
        <v>28</v>
      </c>
      <c r="D39" s="50">
        <f t="shared" si="3"/>
        <v>81</v>
      </c>
      <c r="E39" s="51"/>
      <c r="F39" s="51"/>
      <c r="G39" s="51"/>
      <c r="H39" s="49">
        <f t="shared" si="0"/>
        <v>81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81</v>
      </c>
      <c r="O39" s="10"/>
    </row>
    <row r="40" spans="2:15" ht="32.25" customHeight="1" x14ac:dyDescent="0.25">
      <c r="B40" s="5"/>
      <c r="C40" s="45">
        <v>29</v>
      </c>
      <c r="D40" s="50">
        <f t="shared" si="3"/>
        <v>81</v>
      </c>
      <c r="E40" s="51"/>
      <c r="F40" s="51"/>
      <c r="G40" s="51">
        <v>2</v>
      </c>
      <c r="H40" s="49">
        <f t="shared" si="0"/>
        <v>79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79</v>
      </c>
      <c r="O40" s="10"/>
    </row>
    <row r="41" spans="2:15" ht="32.25" customHeight="1" x14ac:dyDescent="0.25">
      <c r="B41" s="5"/>
      <c r="C41" s="45">
        <v>30</v>
      </c>
      <c r="D41" s="50">
        <f t="shared" si="3"/>
        <v>79</v>
      </c>
      <c r="E41" s="51"/>
      <c r="F41" s="51"/>
      <c r="G41" s="51"/>
      <c r="H41" s="49">
        <f t="shared" si="0"/>
        <v>79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79</v>
      </c>
      <c r="O41" s="10"/>
    </row>
    <row r="42" spans="2:15" ht="32.25" customHeight="1" thickBot="1" x14ac:dyDescent="0.3">
      <c r="B42" s="5"/>
      <c r="C42" s="46">
        <v>31</v>
      </c>
      <c r="D42" s="50">
        <f t="shared" si="3"/>
        <v>79</v>
      </c>
      <c r="E42" s="52"/>
      <c r="F42" s="52"/>
      <c r="G42" s="52">
        <v>10</v>
      </c>
      <c r="H42" s="49">
        <f t="shared" si="0"/>
        <v>69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69</v>
      </c>
      <c r="O42" s="10"/>
    </row>
    <row r="43" spans="2:15" ht="32.25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 x14ac:dyDescent="0.3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118</v>
      </c>
      <c r="H44" s="22"/>
      <c r="I44" s="11"/>
      <c r="J44" s="57">
        <f>SUM($J12:$J42)</f>
        <v>3</v>
      </c>
      <c r="K44" s="58">
        <f>SUM($K12:$K42)</f>
        <v>6</v>
      </c>
      <c r="L44" s="59">
        <f>SUM($L12:$L42)</f>
        <v>0</v>
      </c>
      <c r="M44" s="22"/>
      <c r="N44" s="11"/>
      <c r="O44" s="10"/>
    </row>
    <row r="45" spans="2:15" ht="11.25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 x14ac:dyDescent="0.25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9"/>
  <sheetViews>
    <sheetView showGridLines="0" topLeftCell="A28" zoomScale="60" zoomScaleNormal="60" zoomScaleSheetLayoutView="50" workbookViewId="0">
      <selection activeCell="L52" sqref="L52"/>
    </sheetView>
  </sheetViews>
  <sheetFormatPr defaultColWidth="0" defaultRowHeight="27.75" customHeight="1" x14ac:dyDescent="0.25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 x14ac:dyDescent="0.3"/>
    <row r="2" spans="2:15" ht="4.5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 x14ac:dyDescent="0.25">
      <c r="B5" s="12"/>
      <c r="C5" s="13" t="s">
        <v>1</v>
      </c>
      <c r="D5" s="73" t="str">
        <f ca="1">GUINNESS!$D$5</f>
        <v>TSU</v>
      </c>
      <c r="E5" s="73"/>
      <c r="F5" s="31"/>
      <c r="G5" s="31" t="s">
        <v>2</v>
      </c>
      <c r="H5" s="73" t="str">
        <f ca="1">GUINNESS!$H$5</f>
        <v>MAY  2014</v>
      </c>
      <c r="I5" s="73"/>
      <c r="J5" s="13"/>
      <c r="K5" s="32" t="s">
        <v>3</v>
      </c>
      <c r="L5" s="73" t="str">
        <f ca="1">MID(CELL("FILENAME",$A$1),FIND("]",CELL("FILENAME",$A$1))+1,256)</f>
        <v>HOEGAARDEN</v>
      </c>
      <c r="M5" s="73"/>
      <c r="N5" s="73"/>
      <c r="O5" s="14"/>
    </row>
    <row r="6" spans="2:15" ht="27.75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 x14ac:dyDescent="0.25">
      <c r="B12" s="5"/>
      <c r="C12" s="44">
        <v>1</v>
      </c>
      <c r="D12" s="47">
        <v>45</v>
      </c>
      <c r="E12" s="48"/>
      <c r="F12" s="48"/>
      <c r="G12" s="48">
        <v>4</v>
      </c>
      <c r="H12" s="49">
        <f>$D12+$E12+$F12-$G12</f>
        <v>41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41</v>
      </c>
      <c r="O12" s="10"/>
    </row>
    <row r="13" spans="2:15" ht="37.5" customHeight="1" x14ac:dyDescent="0.25">
      <c r="B13" s="5"/>
      <c r="C13" s="45">
        <v>2</v>
      </c>
      <c r="D13" s="50">
        <f>$H12</f>
        <v>41</v>
      </c>
      <c r="E13" s="51"/>
      <c r="F13" s="51"/>
      <c r="G13" s="51">
        <v>8</v>
      </c>
      <c r="H13" s="49">
        <f t="shared" ref="H13:H42" si="0">$D13+$E13+$F13-$G13</f>
        <v>33</v>
      </c>
      <c r="I13" s="50">
        <f>$M12</f>
        <v>0</v>
      </c>
      <c r="J13" s="55">
        <v>1</v>
      </c>
      <c r="K13" s="51"/>
      <c r="L13" s="51"/>
      <c r="M13" s="49">
        <f t="shared" ref="M13:M42" si="1">$I13+$J13-$K13-$L13</f>
        <v>1</v>
      </c>
      <c r="N13" s="54">
        <f t="shared" ref="N13:N42" si="2">$H13+$M13</f>
        <v>34</v>
      </c>
      <c r="O13" s="10"/>
    </row>
    <row r="14" spans="2:15" ht="37.5" customHeight="1" x14ac:dyDescent="0.25">
      <c r="B14" s="5"/>
      <c r="C14" s="45">
        <v>3</v>
      </c>
      <c r="D14" s="50">
        <f t="shared" ref="D14:D42" si="3">$H13</f>
        <v>33</v>
      </c>
      <c r="E14" s="51"/>
      <c r="F14" s="51"/>
      <c r="G14" s="51">
        <v>6</v>
      </c>
      <c r="H14" s="49">
        <f t="shared" si="0"/>
        <v>27</v>
      </c>
      <c r="I14" s="50">
        <f t="shared" ref="I14:I42" si="4">$M13</f>
        <v>1</v>
      </c>
      <c r="J14" s="55"/>
      <c r="K14" s="51">
        <v>1</v>
      </c>
      <c r="L14" s="51"/>
      <c r="M14" s="49">
        <f t="shared" si="1"/>
        <v>0</v>
      </c>
      <c r="N14" s="54">
        <f t="shared" si="2"/>
        <v>27</v>
      </c>
      <c r="O14" s="10"/>
    </row>
    <row r="15" spans="2:15" ht="37.5" customHeight="1" x14ac:dyDescent="0.25">
      <c r="B15" s="5"/>
      <c r="C15" s="45">
        <v>4</v>
      </c>
      <c r="D15" s="50">
        <f t="shared" si="3"/>
        <v>27</v>
      </c>
      <c r="E15" s="51"/>
      <c r="F15" s="51"/>
      <c r="G15" s="51"/>
      <c r="H15" s="49">
        <f t="shared" si="0"/>
        <v>27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27</v>
      </c>
      <c r="O15" s="10"/>
    </row>
    <row r="16" spans="2:15" ht="37.5" customHeight="1" x14ac:dyDescent="0.25">
      <c r="B16" s="5"/>
      <c r="C16" s="45">
        <v>5</v>
      </c>
      <c r="D16" s="50">
        <f t="shared" si="3"/>
        <v>27</v>
      </c>
      <c r="E16" s="51">
        <v>48</v>
      </c>
      <c r="F16" s="51"/>
      <c r="G16" s="51">
        <v>4</v>
      </c>
      <c r="H16" s="49">
        <f t="shared" si="0"/>
        <v>71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71</v>
      </c>
      <c r="O16" s="10"/>
    </row>
    <row r="17" spans="2:15" ht="37.5" customHeight="1" x14ac:dyDescent="0.25">
      <c r="B17" s="5"/>
      <c r="C17" s="45">
        <v>6</v>
      </c>
      <c r="D17" s="50">
        <f t="shared" si="3"/>
        <v>71</v>
      </c>
      <c r="E17" s="51"/>
      <c r="F17" s="51"/>
      <c r="G17" s="51">
        <v>4</v>
      </c>
      <c r="H17" s="49">
        <f t="shared" si="0"/>
        <v>67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67</v>
      </c>
      <c r="O17" s="10"/>
    </row>
    <row r="18" spans="2:15" ht="37.5" customHeight="1" x14ac:dyDescent="0.25">
      <c r="B18" s="5"/>
      <c r="C18" s="45">
        <v>7</v>
      </c>
      <c r="D18" s="50">
        <f t="shared" si="3"/>
        <v>67</v>
      </c>
      <c r="E18" s="51"/>
      <c r="F18" s="51"/>
      <c r="G18" s="51">
        <v>8</v>
      </c>
      <c r="H18" s="49">
        <f t="shared" si="0"/>
        <v>59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59</v>
      </c>
      <c r="O18" s="10"/>
    </row>
    <row r="19" spans="2:15" ht="37.5" customHeight="1" x14ac:dyDescent="0.25">
      <c r="B19" s="5"/>
      <c r="C19" s="45">
        <v>8</v>
      </c>
      <c r="D19" s="50">
        <f t="shared" si="3"/>
        <v>59</v>
      </c>
      <c r="E19" s="51"/>
      <c r="F19" s="51"/>
      <c r="G19" s="51"/>
      <c r="H19" s="49">
        <f t="shared" si="0"/>
        <v>59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59</v>
      </c>
      <c r="O19" s="10"/>
    </row>
    <row r="20" spans="2:15" ht="37.5" customHeight="1" x14ac:dyDescent="0.25">
      <c r="B20" s="5"/>
      <c r="C20" s="45">
        <v>9</v>
      </c>
      <c r="D20" s="50">
        <f t="shared" si="3"/>
        <v>59</v>
      </c>
      <c r="E20" s="51"/>
      <c r="F20" s="51"/>
      <c r="G20" s="51">
        <v>4</v>
      </c>
      <c r="H20" s="49">
        <f t="shared" si="0"/>
        <v>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55</v>
      </c>
      <c r="O20" s="10"/>
    </row>
    <row r="21" spans="2:15" ht="37.5" customHeight="1" x14ac:dyDescent="0.25">
      <c r="B21" s="5"/>
      <c r="C21" s="45">
        <v>10</v>
      </c>
      <c r="D21" s="50">
        <f t="shared" si="3"/>
        <v>55</v>
      </c>
      <c r="E21" s="51">
        <v>24</v>
      </c>
      <c r="F21" s="51"/>
      <c r="G21" s="51"/>
      <c r="H21" s="49">
        <f t="shared" si="0"/>
        <v>79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79</v>
      </c>
      <c r="O21" s="10"/>
    </row>
    <row r="22" spans="2:15" ht="37.5" customHeight="1" x14ac:dyDescent="0.25">
      <c r="B22" s="5"/>
      <c r="C22" s="45">
        <v>11</v>
      </c>
      <c r="D22" s="50">
        <f t="shared" si="3"/>
        <v>79</v>
      </c>
      <c r="E22" s="51"/>
      <c r="F22" s="51"/>
      <c r="G22" s="51">
        <v>9</v>
      </c>
      <c r="H22" s="49">
        <f t="shared" si="0"/>
        <v>70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70</v>
      </c>
      <c r="O22" s="10"/>
    </row>
    <row r="23" spans="2:15" ht="37.5" customHeight="1" x14ac:dyDescent="0.25">
      <c r="B23" s="5"/>
      <c r="C23" s="45">
        <v>12</v>
      </c>
      <c r="D23" s="50">
        <f t="shared" si="3"/>
        <v>70</v>
      </c>
      <c r="E23" s="51"/>
      <c r="F23" s="51"/>
      <c r="G23" s="51"/>
      <c r="H23" s="49">
        <f t="shared" si="0"/>
        <v>70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70</v>
      </c>
      <c r="O23" s="10"/>
    </row>
    <row r="24" spans="2:15" ht="37.5" customHeight="1" x14ac:dyDescent="0.25">
      <c r="B24" s="5"/>
      <c r="C24" s="45">
        <v>13</v>
      </c>
      <c r="D24" s="50">
        <f t="shared" si="3"/>
        <v>70</v>
      </c>
      <c r="E24" s="51"/>
      <c r="F24" s="51"/>
      <c r="G24" s="51">
        <v>4</v>
      </c>
      <c r="H24" s="49">
        <f t="shared" si="0"/>
        <v>66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66</v>
      </c>
      <c r="O24" s="10"/>
    </row>
    <row r="25" spans="2:15" ht="37.5" customHeight="1" x14ac:dyDescent="0.25">
      <c r="B25" s="5"/>
      <c r="C25" s="45">
        <v>14</v>
      </c>
      <c r="D25" s="50">
        <f t="shared" si="3"/>
        <v>66</v>
      </c>
      <c r="E25" s="51"/>
      <c r="F25" s="51"/>
      <c r="G25" s="51">
        <v>1</v>
      </c>
      <c r="H25" s="49">
        <f t="shared" si="0"/>
        <v>65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65</v>
      </c>
      <c r="O25" s="10"/>
    </row>
    <row r="26" spans="2:15" ht="37.5" customHeight="1" x14ac:dyDescent="0.25">
      <c r="B26" s="5"/>
      <c r="C26" s="45">
        <v>15</v>
      </c>
      <c r="D26" s="50">
        <f t="shared" si="3"/>
        <v>65</v>
      </c>
      <c r="E26" s="51"/>
      <c r="F26" s="51"/>
      <c r="G26" s="51"/>
      <c r="H26" s="49">
        <f t="shared" si="0"/>
        <v>65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65</v>
      </c>
      <c r="O26" s="10"/>
    </row>
    <row r="27" spans="2:15" ht="37.5" customHeight="1" x14ac:dyDescent="0.25">
      <c r="B27" s="5"/>
      <c r="C27" s="45">
        <v>16</v>
      </c>
      <c r="D27" s="50">
        <f t="shared" si="3"/>
        <v>65</v>
      </c>
      <c r="E27" s="51"/>
      <c r="F27" s="51"/>
      <c r="G27" s="51">
        <v>4</v>
      </c>
      <c r="H27" s="49">
        <f t="shared" si="0"/>
        <v>61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61</v>
      </c>
      <c r="O27" s="10"/>
    </row>
    <row r="28" spans="2:15" ht="37.5" customHeight="1" x14ac:dyDescent="0.25">
      <c r="B28" s="5"/>
      <c r="C28" s="45">
        <v>17</v>
      </c>
      <c r="D28" s="50">
        <f t="shared" si="3"/>
        <v>61</v>
      </c>
      <c r="E28" s="51"/>
      <c r="F28" s="51"/>
      <c r="G28" s="51"/>
      <c r="H28" s="49">
        <f t="shared" si="0"/>
        <v>61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61</v>
      </c>
      <c r="O28" s="10"/>
    </row>
    <row r="29" spans="2:15" ht="37.5" customHeight="1" x14ac:dyDescent="0.25">
      <c r="B29" s="5"/>
      <c r="C29" s="45">
        <v>18</v>
      </c>
      <c r="D29" s="50">
        <f t="shared" si="3"/>
        <v>61</v>
      </c>
      <c r="E29" s="51"/>
      <c r="F29" s="51"/>
      <c r="G29" s="51">
        <v>4</v>
      </c>
      <c r="H29" s="49">
        <f t="shared" si="0"/>
        <v>57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57</v>
      </c>
      <c r="O29" s="10"/>
    </row>
    <row r="30" spans="2:15" ht="37.5" customHeight="1" x14ac:dyDescent="0.25">
      <c r="B30" s="5"/>
      <c r="C30" s="45">
        <v>19</v>
      </c>
      <c r="D30" s="50">
        <f t="shared" si="3"/>
        <v>57</v>
      </c>
      <c r="E30" s="51">
        <v>24</v>
      </c>
      <c r="F30" s="51"/>
      <c r="G30" s="51"/>
      <c r="H30" s="49">
        <f t="shared" si="0"/>
        <v>81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81</v>
      </c>
      <c r="O30" s="10"/>
    </row>
    <row r="31" spans="2:15" ht="37.5" customHeight="1" x14ac:dyDescent="0.25">
      <c r="B31" s="5"/>
      <c r="C31" s="45">
        <v>20</v>
      </c>
      <c r="D31" s="50">
        <f t="shared" si="3"/>
        <v>81</v>
      </c>
      <c r="E31" s="51"/>
      <c r="F31" s="51"/>
      <c r="G31" s="51">
        <v>6</v>
      </c>
      <c r="H31" s="49">
        <f t="shared" si="0"/>
        <v>75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75</v>
      </c>
      <c r="O31" s="10"/>
    </row>
    <row r="32" spans="2:15" ht="37.5" customHeight="1" x14ac:dyDescent="0.25">
      <c r="B32" s="5"/>
      <c r="C32" s="45">
        <v>21</v>
      </c>
      <c r="D32" s="50">
        <f t="shared" si="3"/>
        <v>75</v>
      </c>
      <c r="E32" s="51"/>
      <c r="F32" s="51"/>
      <c r="G32" s="51">
        <v>1</v>
      </c>
      <c r="H32" s="49">
        <f t="shared" si="0"/>
        <v>74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74</v>
      </c>
      <c r="O32" s="10"/>
    </row>
    <row r="33" spans="2:15" ht="37.5" customHeight="1" x14ac:dyDescent="0.25">
      <c r="B33" s="5"/>
      <c r="C33" s="45">
        <v>22</v>
      </c>
      <c r="D33" s="50">
        <f t="shared" si="3"/>
        <v>74</v>
      </c>
      <c r="E33" s="51"/>
      <c r="F33" s="51"/>
      <c r="G33" s="51">
        <v>5</v>
      </c>
      <c r="H33" s="49">
        <f t="shared" si="0"/>
        <v>69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69</v>
      </c>
      <c r="O33" s="10"/>
    </row>
    <row r="34" spans="2:15" ht="37.5" customHeight="1" x14ac:dyDescent="0.25">
      <c r="B34" s="5"/>
      <c r="C34" s="45">
        <v>23</v>
      </c>
      <c r="D34" s="50">
        <f t="shared" si="3"/>
        <v>69</v>
      </c>
      <c r="E34" s="51"/>
      <c r="F34" s="51"/>
      <c r="G34" s="51"/>
      <c r="H34" s="49">
        <f t="shared" si="0"/>
        <v>69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69</v>
      </c>
      <c r="O34" s="10"/>
    </row>
    <row r="35" spans="2:15" ht="37.5" customHeight="1" x14ac:dyDescent="0.25">
      <c r="B35" s="5"/>
      <c r="C35" s="45">
        <v>24</v>
      </c>
      <c r="D35" s="50">
        <f t="shared" si="3"/>
        <v>69</v>
      </c>
      <c r="E35" s="51"/>
      <c r="F35" s="51"/>
      <c r="G35" s="51">
        <v>2</v>
      </c>
      <c r="H35" s="49">
        <f t="shared" si="0"/>
        <v>67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67</v>
      </c>
      <c r="O35" s="10"/>
    </row>
    <row r="36" spans="2:15" ht="37.5" customHeight="1" x14ac:dyDescent="0.25">
      <c r="B36" s="5"/>
      <c r="C36" s="45">
        <v>25</v>
      </c>
      <c r="D36" s="50">
        <f t="shared" si="3"/>
        <v>67</v>
      </c>
      <c r="E36" s="51"/>
      <c r="F36" s="51"/>
      <c r="G36" s="51"/>
      <c r="H36" s="49">
        <f t="shared" si="0"/>
        <v>67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67</v>
      </c>
      <c r="O36" s="10"/>
    </row>
    <row r="37" spans="2:15" ht="37.5" customHeight="1" x14ac:dyDescent="0.25">
      <c r="B37" s="5"/>
      <c r="C37" s="45">
        <v>26</v>
      </c>
      <c r="D37" s="50">
        <f t="shared" si="3"/>
        <v>67</v>
      </c>
      <c r="E37" s="51"/>
      <c r="F37" s="51"/>
      <c r="G37" s="51">
        <v>4</v>
      </c>
      <c r="H37" s="49">
        <f t="shared" si="0"/>
        <v>63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63</v>
      </c>
      <c r="O37" s="10"/>
    </row>
    <row r="38" spans="2:15" ht="37.5" customHeight="1" x14ac:dyDescent="0.25">
      <c r="B38" s="5"/>
      <c r="C38" s="45">
        <v>27</v>
      </c>
      <c r="D38" s="50">
        <f t="shared" si="3"/>
        <v>63</v>
      </c>
      <c r="E38" s="51">
        <v>24</v>
      </c>
      <c r="F38" s="51"/>
      <c r="G38" s="51">
        <v>1</v>
      </c>
      <c r="H38" s="49">
        <f t="shared" si="0"/>
        <v>86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86</v>
      </c>
      <c r="O38" s="10"/>
    </row>
    <row r="39" spans="2:15" ht="37.5" customHeight="1" x14ac:dyDescent="0.25">
      <c r="B39" s="5"/>
      <c r="C39" s="45">
        <v>28</v>
      </c>
      <c r="D39" s="50">
        <f t="shared" si="3"/>
        <v>86</v>
      </c>
      <c r="E39" s="51"/>
      <c r="F39" s="51"/>
      <c r="G39" s="51"/>
      <c r="H39" s="49">
        <f t="shared" si="0"/>
        <v>86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86</v>
      </c>
      <c r="O39" s="10"/>
    </row>
    <row r="40" spans="2:15" ht="37.5" customHeight="1" x14ac:dyDescent="0.25">
      <c r="B40" s="5"/>
      <c r="C40" s="45">
        <v>29</v>
      </c>
      <c r="D40" s="50">
        <f t="shared" si="3"/>
        <v>86</v>
      </c>
      <c r="E40" s="51"/>
      <c r="F40" s="51"/>
      <c r="G40" s="51">
        <v>19</v>
      </c>
      <c r="H40" s="49">
        <f t="shared" si="0"/>
        <v>67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67</v>
      </c>
      <c r="O40" s="10"/>
    </row>
    <row r="41" spans="2:15" ht="37.5" customHeight="1" x14ac:dyDescent="0.25">
      <c r="B41" s="5"/>
      <c r="C41" s="45">
        <v>30</v>
      </c>
      <c r="D41" s="50">
        <f t="shared" si="3"/>
        <v>67</v>
      </c>
      <c r="E41" s="51"/>
      <c r="F41" s="51"/>
      <c r="G41" s="51"/>
      <c r="H41" s="49">
        <f t="shared" si="0"/>
        <v>67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67</v>
      </c>
      <c r="O41" s="10"/>
    </row>
    <row r="42" spans="2:15" ht="37.5" customHeight="1" thickBot="1" x14ac:dyDescent="0.3">
      <c r="B42" s="5"/>
      <c r="C42" s="46">
        <v>31</v>
      </c>
      <c r="D42" s="50">
        <f t="shared" si="3"/>
        <v>67</v>
      </c>
      <c r="E42" s="52"/>
      <c r="F42" s="52"/>
      <c r="G42" s="52">
        <v>9</v>
      </c>
      <c r="H42" s="49">
        <f t="shared" si="0"/>
        <v>58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58</v>
      </c>
      <c r="O42" s="10"/>
    </row>
    <row r="43" spans="2:15" ht="27.75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 x14ac:dyDescent="0.3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107</v>
      </c>
      <c r="H44" s="22"/>
      <c r="I44" s="11"/>
      <c r="J44" s="57">
        <f>SUM($J12:$J42)</f>
        <v>1</v>
      </c>
      <c r="K44" s="58">
        <f>SUM($K12:$K42)</f>
        <v>1</v>
      </c>
      <c r="L44" s="59">
        <f>SUM($L12:$L42)</f>
        <v>0</v>
      </c>
      <c r="M44" s="22"/>
      <c r="N44" s="11"/>
      <c r="O44" s="10"/>
    </row>
    <row r="45" spans="2:15" ht="27.75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49"/>
  <sheetViews>
    <sheetView showGridLines="0" topLeftCell="A27" zoomScale="60" zoomScaleNormal="60" zoomScaleSheetLayoutView="50" workbookViewId="0">
      <selection activeCell="E37" sqref="E37"/>
    </sheetView>
  </sheetViews>
  <sheetFormatPr defaultColWidth="0" defaultRowHeight="27.75" customHeight="1" x14ac:dyDescent="0.25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73" t="str">
        <f ca="1">GUINNESS!$D$5</f>
        <v>TSU</v>
      </c>
      <c r="E5" s="73"/>
      <c r="F5" s="31"/>
      <c r="G5" s="31" t="s">
        <v>2</v>
      </c>
      <c r="H5" s="73" t="str">
        <f ca="1">GUINNESS!$H$5</f>
        <v>MAY  2014</v>
      </c>
      <c r="I5" s="73"/>
      <c r="J5" s="13"/>
      <c r="K5" s="32" t="s">
        <v>3</v>
      </c>
      <c r="L5" s="73" t="str">
        <f ca="1">MID(CELL("FILENAME",$A$1),FIND("]",CELL("FILENAME",$A$1))+1,256)</f>
        <v>PAULANAR</v>
      </c>
      <c r="M5" s="73"/>
      <c r="N5" s="73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 x14ac:dyDescent="0.25">
      <c r="B12" s="5"/>
      <c r="C12" s="44">
        <v>1</v>
      </c>
      <c r="D12" s="47">
        <v>52</v>
      </c>
      <c r="E12" s="48"/>
      <c r="F12" s="48"/>
      <c r="G12" s="48">
        <v>4</v>
      </c>
      <c r="H12" s="49">
        <f>$D12+$E12+$F12-$G12</f>
        <v>48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48</v>
      </c>
      <c r="O12" s="10"/>
    </row>
    <row r="13" spans="2:15" ht="39.75" customHeight="1" x14ac:dyDescent="0.25">
      <c r="B13" s="5"/>
      <c r="C13" s="45">
        <v>2</v>
      </c>
      <c r="D13" s="50">
        <f>$H12</f>
        <v>48</v>
      </c>
      <c r="E13" s="51"/>
      <c r="F13" s="51"/>
      <c r="G13" s="51"/>
      <c r="H13" s="49">
        <f t="shared" ref="H13:H42" si="0">$D13+$E13+$F13-$G13</f>
        <v>48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48</v>
      </c>
      <c r="O13" s="10"/>
    </row>
    <row r="14" spans="2:15" ht="39.75" customHeight="1" x14ac:dyDescent="0.25">
      <c r="B14" s="5"/>
      <c r="C14" s="45">
        <v>3</v>
      </c>
      <c r="D14" s="50">
        <f t="shared" ref="D14:D42" si="3">$H13</f>
        <v>48</v>
      </c>
      <c r="E14" s="51"/>
      <c r="F14" s="51"/>
      <c r="G14" s="51">
        <v>4</v>
      </c>
      <c r="H14" s="49">
        <f t="shared" si="0"/>
        <v>44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44</v>
      </c>
      <c r="O14" s="10"/>
    </row>
    <row r="15" spans="2:15" ht="39.75" customHeight="1" x14ac:dyDescent="0.25">
      <c r="B15" s="5"/>
      <c r="C15" s="45">
        <v>4</v>
      </c>
      <c r="D15" s="50">
        <f t="shared" si="3"/>
        <v>44</v>
      </c>
      <c r="E15" s="51"/>
      <c r="F15" s="51"/>
      <c r="G15" s="51"/>
      <c r="H15" s="49">
        <f t="shared" si="0"/>
        <v>44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44</v>
      </c>
      <c r="O15" s="10"/>
    </row>
    <row r="16" spans="2:15" ht="39.75" customHeight="1" x14ac:dyDescent="0.25">
      <c r="B16" s="5"/>
      <c r="C16" s="45">
        <v>5</v>
      </c>
      <c r="D16" s="50">
        <f t="shared" si="3"/>
        <v>44</v>
      </c>
      <c r="E16" s="51">
        <v>24</v>
      </c>
      <c r="F16" s="51"/>
      <c r="G16" s="51"/>
      <c r="H16" s="49">
        <f t="shared" si="0"/>
        <v>68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68</v>
      </c>
      <c r="O16" s="10"/>
    </row>
    <row r="17" spans="2:15" ht="39.75" customHeight="1" x14ac:dyDescent="0.25">
      <c r="B17" s="5"/>
      <c r="C17" s="45">
        <v>6</v>
      </c>
      <c r="D17" s="50">
        <f t="shared" si="3"/>
        <v>68</v>
      </c>
      <c r="E17" s="51"/>
      <c r="F17" s="51"/>
      <c r="G17" s="51">
        <v>4</v>
      </c>
      <c r="H17" s="49">
        <f t="shared" si="0"/>
        <v>64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64</v>
      </c>
      <c r="O17" s="10"/>
    </row>
    <row r="18" spans="2:15" ht="39.75" customHeight="1" x14ac:dyDescent="0.25">
      <c r="B18" s="5"/>
      <c r="C18" s="45">
        <v>7</v>
      </c>
      <c r="D18" s="50">
        <f t="shared" si="3"/>
        <v>64</v>
      </c>
      <c r="E18" s="51"/>
      <c r="F18" s="51"/>
      <c r="G18" s="51"/>
      <c r="H18" s="49">
        <f t="shared" si="0"/>
        <v>64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64</v>
      </c>
      <c r="O18" s="10"/>
    </row>
    <row r="19" spans="2:15" ht="39.75" customHeight="1" x14ac:dyDescent="0.25">
      <c r="B19" s="5"/>
      <c r="C19" s="45">
        <v>8</v>
      </c>
      <c r="D19" s="50">
        <f t="shared" si="3"/>
        <v>64</v>
      </c>
      <c r="E19" s="51"/>
      <c r="F19" s="51"/>
      <c r="G19" s="51"/>
      <c r="H19" s="49">
        <f t="shared" si="0"/>
        <v>64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64</v>
      </c>
      <c r="O19" s="10"/>
    </row>
    <row r="20" spans="2:15" ht="39.75" customHeight="1" x14ac:dyDescent="0.25">
      <c r="B20" s="5"/>
      <c r="C20" s="45">
        <v>9</v>
      </c>
      <c r="D20" s="50">
        <f t="shared" si="3"/>
        <v>64</v>
      </c>
      <c r="E20" s="51"/>
      <c r="F20" s="51"/>
      <c r="G20" s="51"/>
      <c r="H20" s="49">
        <f t="shared" si="0"/>
        <v>64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64</v>
      </c>
      <c r="O20" s="10"/>
    </row>
    <row r="21" spans="2:15" ht="39.75" customHeight="1" x14ac:dyDescent="0.25">
      <c r="B21" s="5"/>
      <c r="C21" s="45">
        <v>10</v>
      </c>
      <c r="D21" s="50">
        <f t="shared" si="3"/>
        <v>64</v>
      </c>
      <c r="E21" s="51"/>
      <c r="F21" s="51"/>
      <c r="G21" s="51"/>
      <c r="H21" s="49">
        <f t="shared" si="0"/>
        <v>64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64</v>
      </c>
      <c r="O21" s="10"/>
    </row>
    <row r="22" spans="2:15" ht="39.75" customHeight="1" x14ac:dyDescent="0.25">
      <c r="B22" s="5"/>
      <c r="C22" s="45">
        <v>11</v>
      </c>
      <c r="D22" s="50">
        <f t="shared" si="3"/>
        <v>64</v>
      </c>
      <c r="E22" s="51"/>
      <c r="F22" s="51"/>
      <c r="G22" s="51"/>
      <c r="H22" s="49">
        <f t="shared" si="0"/>
        <v>64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64</v>
      </c>
      <c r="O22" s="10"/>
    </row>
    <row r="23" spans="2:15" ht="39.75" customHeight="1" x14ac:dyDescent="0.25">
      <c r="B23" s="5"/>
      <c r="C23" s="45">
        <v>12</v>
      </c>
      <c r="D23" s="50">
        <f t="shared" si="3"/>
        <v>64</v>
      </c>
      <c r="E23" s="51"/>
      <c r="F23" s="51"/>
      <c r="G23" s="51"/>
      <c r="H23" s="49">
        <f t="shared" si="0"/>
        <v>64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64</v>
      </c>
      <c r="O23" s="10"/>
    </row>
    <row r="24" spans="2:15" ht="39.75" customHeight="1" x14ac:dyDescent="0.25">
      <c r="B24" s="5"/>
      <c r="C24" s="45">
        <v>13</v>
      </c>
      <c r="D24" s="50">
        <f t="shared" si="3"/>
        <v>64</v>
      </c>
      <c r="E24" s="51"/>
      <c r="F24" s="51"/>
      <c r="G24" s="51"/>
      <c r="H24" s="49">
        <f t="shared" si="0"/>
        <v>64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64</v>
      </c>
      <c r="O24" s="10"/>
    </row>
    <row r="25" spans="2:15" ht="39.75" customHeight="1" x14ac:dyDescent="0.25">
      <c r="B25" s="5"/>
      <c r="C25" s="45">
        <v>14</v>
      </c>
      <c r="D25" s="50">
        <f t="shared" si="3"/>
        <v>64</v>
      </c>
      <c r="E25" s="51"/>
      <c r="F25" s="51"/>
      <c r="G25" s="51"/>
      <c r="H25" s="49">
        <f t="shared" si="0"/>
        <v>64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64</v>
      </c>
      <c r="O25" s="10"/>
    </row>
    <row r="26" spans="2:15" ht="39.75" customHeight="1" x14ac:dyDescent="0.25">
      <c r="B26" s="5"/>
      <c r="C26" s="45">
        <v>15</v>
      </c>
      <c r="D26" s="50">
        <f t="shared" si="3"/>
        <v>64</v>
      </c>
      <c r="E26" s="51"/>
      <c r="F26" s="51"/>
      <c r="G26" s="51"/>
      <c r="H26" s="49">
        <f t="shared" si="0"/>
        <v>64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64</v>
      </c>
      <c r="O26" s="10"/>
    </row>
    <row r="27" spans="2:15" ht="39.75" customHeight="1" x14ac:dyDescent="0.25">
      <c r="B27" s="5"/>
      <c r="C27" s="45">
        <v>16</v>
      </c>
      <c r="D27" s="50">
        <f t="shared" si="3"/>
        <v>64</v>
      </c>
      <c r="E27" s="51"/>
      <c r="F27" s="51"/>
      <c r="G27" s="51">
        <v>2</v>
      </c>
      <c r="H27" s="49">
        <f t="shared" si="0"/>
        <v>62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62</v>
      </c>
      <c r="O27" s="10"/>
    </row>
    <row r="28" spans="2:15" ht="39.75" customHeight="1" x14ac:dyDescent="0.25">
      <c r="B28" s="5"/>
      <c r="C28" s="45">
        <v>17</v>
      </c>
      <c r="D28" s="50">
        <f t="shared" si="3"/>
        <v>62</v>
      </c>
      <c r="E28" s="51"/>
      <c r="F28" s="51"/>
      <c r="G28" s="51"/>
      <c r="H28" s="49">
        <f t="shared" si="0"/>
        <v>62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62</v>
      </c>
      <c r="O28" s="10"/>
    </row>
    <row r="29" spans="2:15" ht="39.75" customHeight="1" x14ac:dyDescent="0.25">
      <c r="B29" s="5"/>
      <c r="C29" s="45">
        <v>18</v>
      </c>
      <c r="D29" s="50">
        <f t="shared" si="3"/>
        <v>62</v>
      </c>
      <c r="E29" s="51"/>
      <c r="F29" s="51"/>
      <c r="G29" s="51"/>
      <c r="H29" s="49">
        <f t="shared" si="0"/>
        <v>62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62</v>
      </c>
      <c r="O29" s="10"/>
    </row>
    <row r="30" spans="2:15" ht="39.75" customHeight="1" x14ac:dyDescent="0.25">
      <c r="B30" s="5"/>
      <c r="C30" s="45">
        <v>19</v>
      </c>
      <c r="D30" s="50">
        <f t="shared" si="3"/>
        <v>62</v>
      </c>
      <c r="E30" s="51"/>
      <c r="F30" s="51"/>
      <c r="G30" s="51"/>
      <c r="H30" s="49">
        <f t="shared" si="0"/>
        <v>62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62</v>
      </c>
      <c r="O30" s="10"/>
    </row>
    <row r="31" spans="2:15" ht="39.75" customHeight="1" x14ac:dyDescent="0.25">
      <c r="B31" s="5"/>
      <c r="C31" s="45">
        <v>20</v>
      </c>
      <c r="D31" s="50">
        <f t="shared" si="3"/>
        <v>62</v>
      </c>
      <c r="E31" s="51"/>
      <c r="F31" s="51"/>
      <c r="G31" s="51"/>
      <c r="H31" s="49">
        <f t="shared" si="0"/>
        <v>62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62</v>
      </c>
      <c r="O31" s="10"/>
    </row>
    <row r="32" spans="2:15" ht="39.75" customHeight="1" x14ac:dyDescent="0.25">
      <c r="B32" s="5"/>
      <c r="C32" s="45">
        <v>21</v>
      </c>
      <c r="D32" s="50">
        <f t="shared" si="3"/>
        <v>62</v>
      </c>
      <c r="E32" s="51"/>
      <c r="F32" s="51"/>
      <c r="G32" s="51"/>
      <c r="H32" s="49">
        <f t="shared" si="0"/>
        <v>62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62</v>
      </c>
      <c r="O32" s="10"/>
    </row>
    <row r="33" spans="2:15" ht="39.75" customHeight="1" x14ac:dyDescent="0.25">
      <c r="B33" s="5"/>
      <c r="C33" s="45">
        <v>22</v>
      </c>
      <c r="D33" s="50">
        <f t="shared" si="3"/>
        <v>62</v>
      </c>
      <c r="E33" s="51"/>
      <c r="F33" s="51"/>
      <c r="G33" s="51"/>
      <c r="H33" s="49">
        <f t="shared" si="0"/>
        <v>62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62</v>
      </c>
      <c r="O33" s="10"/>
    </row>
    <row r="34" spans="2:15" ht="39.75" customHeight="1" x14ac:dyDescent="0.25">
      <c r="B34" s="5"/>
      <c r="C34" s="45">
        <v>23</v>
      </c>
      <c r="D34" s="50">
        <f t="shared" si="3"/>
        <v>62</v>
      </c>
      <c r="E34" s="51"/>
      <c r="F34" s="51"/>
      <c r="G34" s="51"/>
      <c r="H34" s="49">
        <f t="shared" si="0"/>
        <v>62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62</v>
      </c>
      <c r="O34" s="10"/>
    </row>
    <row r="35" spans="2:15" ht="39.75" customHeight="1" x14ac:dyDescent="0.25">
      <c r="B35" s="5"/>
      <c r="C35" s="45">
        <v>24</v>
      </c>
      <c r="D35" s="50">
        <f t="shared" si="3"/>
        <v>62</v>
      </c>
      <c r="E35" s="51"/>
      <c r="F35" s="51"/>
      <c r="G35" s="51">
        <v>2</v>
      </c>
      <c r="H35" s="49">
        <f t="shared" si="0"/>
        <v>60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60</v>
      </c>
      <c r="O35" s="10"/>
    </row>
    <row r="36" spans="2:15" ht="39.75" customHeight="1" x14ac:dyDescent="0.25">
      <c r="B36" s="5"/>
      <c r="C36" s="45">
        <v>25</v>
      </c>
      <c r="D36" s="50">
        <f t="shared" si="3"/>
        <v>60</v>
      </c>
      <c r="E36" s="51"/>
      <c r="F36" s="51"/>
      <c r="G36" s="51"/>
      <c r="H36" s="49">
        <f t="shared" si="0"/>
        <v>60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60</v>
      </c>
      <c r="O36" s="10"/>
    </row>
    <row r="37" spans="2:15" ht="39.75" customHeight="1" x14ac:dyDescent="0.25">
      <c r="B37" s="5"/>
      <c r="C37" s="45">
        <v>26</v>
      </c>
      <c r="D37" s="50">
        <f t="shared" si="3"/>
        <v>60</v>
      </c>
      <c r="E37" s="51"/>
      <c r="F37" s="51"/>
      <c r="G37" s="51"/>
      <c r="H37" s="49">
        <f t="shared" si="0"/>
        <v>60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60</v>
      </c>
      <c r="O37" s="10"/>
    </row>
    <row r="38" spans="2:15" ht="39.75" customHeight="1" x14ac:dyDescent="0.25">
      <c r="B38" s="5"/>
      <c r="C38" s="45">
        <v>27</v>
      </c>
      <c r="D38" s="50">
        <f t="shared" si="3"/>
        <v>60</v>
      </c>
      <c r="E38" s="51"/>
      <c r="F38" s="51"/>
      <c r="G38" s="51"/>
      <c r="H38" s="49">
        <f t="shared" si="0"/>
        <v>60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60</v>
      </c>
      <c r="O38" s="10"/>
    </row>
    <row r="39" spans="2:15" ht="39.75" customHeight="1" x14ac:dyDescent="0.25">
      <c r="B39" s="5"/>
      <c r="C39" s="45">
        <v>28</v>
      </c>
      <c r="D39" s="50">
        <f t="shared" si="3"/>
        <v>60</v>
      </c>
      <c r="E39" s="51"/>
      <c r="F39" s="51"/>
      <c r="G39" s="51"/>
      <c r="H39" s="49">
        <f t="shared" si="0"/>
        <v>60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60</v>
      </c>
      <c r="O39" s="10"/>
    </row>
    <row r="40" spans="2:15" ht="39.75" customHeight="1" x14ac:dyDescent="0.25">
      <c r="B40" s="5"/>
      <c r="C40" s="45">
        <v>29</v>
      </c>
      <c r="D40" s="50">
        <f t="shared" si="3"/>
        <v>60</v>
      </c>
      <c r="E40" s="51"/>
      <c r="F40" s="51"/>
      <c r="G40" s="51"/>
      <c r="H40" s="49">
        <f t="shared" si="0"/>
        <v>60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60</v>
      </c>
      <c r="O40" s="10"/>
    </row>
    <row r="41" spans="2:15" ht="39.75" customHeight="1" x14ac:dyDescent="0.25">
      <c r="B41" s="5"/>
      <c r="C41" s="45">
        <v>30</v>
      </c>
      <c r="D41" s="50">
        <f t="shared" si="3"/>
        <v>60</v>
      </c>
      <c r="E41" s="51"/>
      <c r="F41" s="51"/>
      <c r="G41" s="51"/>
      <c r="H41" s="49">
        <f t="shared" si="0"/>
        <v>60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60</v>
      </c>
      <c r="O41" s="10"/>
    </row>
    <row r="42" spans="2:15" ht="39.75" customHeight="1" thickBot="1" x14ac:dyDescent="0.3">
      <c r="B42" s="5"/>
      <c r="C42" s="46">
        <v>31</v>
      </c>
      <c r="D42" s="50">
        <f t="shared" si="3"/>
        <v>60</v>
      </c>
      <c r="E42" s="52"/>
      <c r="F42" s="52"/>
      <c r="G42" s="52"/>
      <c r="H42" s="49">
        <f t="shared" si="0"/>
        <v>60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60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U49"/>
  <sheetViews>
    <sheetView showGridLines="0" tabSelected="1" topLeftCell="A27" zoomScale="60" zoomScaleNormal="60" workbookViewId="0">
      <selection activeCell="G36" sqref="G36"/>
    </sheetView>
  </sheetViews>
  <sheetFormatPr defaultColWidth="0" defaultRowHeight="27.75" customHeight="1" x14ac:dyDescent="0.25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 x14ac:dyDescent="0.3"/>
    <row r="2" spans="2:15" ht="13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 x14ac:dyDescent="0.25">
      <c r="B5" s="12"/>
      <c r="C5" s="13" t="s">
        <v>1</v>
      </c>
      <c r="D5" s="73" t="str">
        <f ca="1">GUINNESS!$D$5</f>
        <v>TSU</v>
      </c>
      <c r="E5" s="73"/>
      <c r="F5" s="31"/>
      <c r="G5" s="31" t="s">
        <v>2</v>
      </c>
      <c r="H5" s="73" t="str">
        <f ca="1">GUINNESS!$H$5</f>
        <v>MAY  2014</v>
      </c>
      <c r="I5" s="73"/>
      <c r="J5" s="13"/>
      <c r="K5" s="32" t="s">
        <v>3</v>
      </c>
      <c r="L5" s="73" t="str">
        <f ca="1">MID(CELL("FILENAME",$A$1),FIND("]",CELL("FILENAME",$A$1))+1,256)</f>
        <v>STRONGBOW</v>
      </c>
      <c r="M5" s="73"/>
      <c r="N5" s="73"/>
      <c r="O5" s="14"/>
    </row>
    <row r="6" spans="2:15" ht="13.5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 x14ac:dyDescent="0.25">
      <c r="B12" s="5"/>
      <c r="C12" s="44">
        <v>1</v>
      </c>
      <c r="D12" s="47">
        <v>77</v>
      </c>
      <c r="E12" s="48"/>
      <c r="F12" s="48"/>
      <c r="G12" s="48"/>
      <c r="H12" s="49">
        <f>$D12+$E12+$F12-$G12</f>
        <v>77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77</v>
      </c>
      <c r="O12" s="10"/>
    </row>
    <row r="13" spans="2:15" ht="35.25" customHeight="1" x14ac:dyDescent="0.25">
      <c r="B13" s="5"/>
      <c r="C13" s="45">
        <v>2</v>
      </c>
      <c r="D13" s="50">
        <f>$H12</f>
        <v>77</v>
      </c>
      <c r="E13" s="51"/>
      <c r="F13" s="51"/>
      <c r="G13" s="51"/>
      <c r="H13" s="49">
        <f t="shared" ref="H13:H42" si="0">$D13+$E13+$F13-$G13</f>
        <v>77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77</v>
      </c>
      <c r="O13" s="10"/>
    </row>
    <row r="14" spans="2:15" ht="35.25" customHeight="1" x14ac:dyDescent="0.25">
      <c r="B14" s="5"/>
      <c r="C14" s="45">
        <v>3</v>
      </c>
      <c r="D14" s="50">
        <f t="shared" ref="D14:D42" si="3">$H13</f>
        <v>77</v>
      </c>
      <c r="E14" s="51"/>
      <c r="F14" s="51"/>
      <c r="G14" s="51"/>
      <c r="H14" s="49">
        <f t="shared" si="0"/>
        <v>77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77</v>
      </c>
      <c r="O14" s="10"/>
    </row>
    <row r="15" spans="2:15" ht="35.25" customHeight="1" x14ac:dyDescent="0.25">
      <c r="B15" s="5"/>
      <c r="C15" s="45">
        <v>4</v>
      </c>
      <c r="D15" s="50">
        <f t="shared" si="3"/>
        <v>77</v>
      </c>
      <c r="E15" s="51"/>
      <c r="F15" s="51"/>
      <c r="G15" s="51"/>
      <c r="H15" s="49">
        <f t="shared" si="0"/>
        <v>77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77</v>
      </c>
      <c r="O15" s="10"/>
    </row>
    <row r="16" spans="2:15" ht="35.25" customHeight="1" x14ac:dyDescent="0.25">
      <c r="B16" s="5"/>
      <c r="C16" s="45">
        <v>5</v>
      </c>
      <c r="D16" s="50">
        <f t="shared" si="3"/>
        <v>77</v>
      </c>
      <c r="E16" s="51"/>
      <c r="F16" s="51"/>
      <c r="G16" s="51"/>
      <c r="H16" s="49">
        <f t="shared" si="0"/>
        <v>77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77</v>
      </c>
      <c r="O16" s="10"/>
    </row>
    <row r="17" spans="2:15" ht="35.25" customHeight="1" x14ac:dyDescent="0.25">
      <c r="B17" s="5"/>
      <c r="C17" s="45">
        <v>6</v>
      </c>
      <c r="D17" s="50">
        <f t="shared" si="3"/>
        <v>77</v>
      </c>
      <c r="E17" s="51"/>
      <c r="F17" s="51"/>
      <c r="G17" s="51"/>
      <c r="H17" s="49">
        <f t="shared" si="0"/>
        <v>77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77</v>
      </c>
      <c r="O17" s="10"/>
    </row>
    <row r="18" spans="2:15" ht="35.25" customHeight="1" x14ac:dyDescent="0.25">
      <c r="B18" s="5"/>
      <c r="C18" s="45">
        <v>7</v>
      </c>
      <c r="D18" s="50">
        <f t="shared" si="3"/>
        <v>77</v>
      </c>
      <c r="E18" s="51"/>
      <c r="F18" s="51"/>
      <c r="G18" s="51"/>
      <c r="H18" s="49">
        <f t="shared" si="0"/>
        <v>77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77</v>
      </c>
      <c r="O18" s="10"/>
    </row>
    <row r="19" spans="2:15" ht="35.25" customHeight="1" x14ac:dyDescent="0.25">
      <c r="B19" s="5"/>
      <c r="C19" s="45">
        <v>8</v>
      </c>
      <c r="D19" s="50">
        <f t="shared" si="3"/>
        <v>77</v>
      </c>
      <c r="E19" s="51"/>
      <c r="F19" s="51"/>
      <c r="G19" s="51"/>
      <c r="H19" s="49">
        <f t="shared" si="0"/>
        <v>77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77</v>
      </c>
      <c r="O19" s="10"/>
    </row>
    <row r="20" spans="2:15" ht="35.25" customHeight="1" x14ac:dyDescent="0.25">
      <c r="B20" s="5"/>
      <c r="C20" s="45">
        <v>9</v>
      </c>
      <c r="D20" s="50">
        <f t="shared" si="3"/>
        <v>77</v>
      </c>
      <c r="E20" s="51"/>
      <c r="F20" s="51"/>
      <c r="G20" s="51"/>
      <c r="H20" s="49">
        <f t="shared" si="0"/>
        <v>77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77</v>
      </c>
      <c r="O20" s="10"/>
    </row>
    <row r="21" spans="2:15" ht="35.25" customHeight="1" x14ac:dyDescent="0.25">
      <c r="B21" s="5"/>
      <c r="C21" s="45">
        <v>10</v>
      </c>
      <c r="D21" s="50">
        <f t="shared" si="3"/>
        <v>77</v>
      </c>
      <c r="E21" s="51"/>
      <c r="F21" s="51"/>
      <c r="G21" s="51"/>
      <c r="H21" s="49">
        <f t="shared" si="0"/>
        <v>77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77</v>
      </c>
      <c r="O21" s="10"/>
    </row>
    <row r="22" spans="2:15" ht="35.25" customHeight="1" x14ac:dyDescent="0.25">
      <c r="B22" s="5"/>
      <c r="C22" s="45">
        <v>11</v>
      </c>
      <c r="D22" s="50">
        <f t="shared" si="3"/>
        <v>77</v>
      </c>
      <c r="E22" s="51"/>
      <c r="F22" s="51"/>
      <c r="G22" s="51"/>
      <c r="H22" s="49">
        <f t="shared" si="0"/>
        <v>77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77</v>
      </c>
      <c r="O22" s="10"/>
    </row>
    <row r="23" spans="2:15" ht="35.25" customHeight="1" x14ac:dyDescent="0.25">
      <c r="B23" s="5"/>
      <c r="C23" s="45">
        <v>12</v>
      </c>
      <c r="D23" s="50">
        <f t="shared" si="3"/>
        <v>77</v>
      </c>
      <c r="E23" s="51"/>
      <c r="F23" s="51"/>
      <c r="G23" s="51"/>
      <c r="H23" s="49">
        <f t="shared" si="0"/>
        <v>77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77</v>
      </c>
      <c r="O23" s="10"/>
    </row>
    <row r="24" spans="2:15" ht="35.25" customHeight="1" x14ac:dyDescent="0.25">
      <c r="B24" s="5"/>
      <c r="C24" s="45">
        <v>13</v>
      </c>
      <c r="D24" s="50">
        <f t="shared" si="3"/>
        <v>77</v>
      </c>
      <c r="E24" s="51"/>
      <c r="F24" s="51"/>
      <c r="G24" s="51"/>
      <c r="H24" s="49">
        <f t="shared" si="0"/>
        <v>77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77</v>
      </c>
      <c r="O24" s="10"/>
    </row>
    <row r="25" spans="2:15" ht="35.25" customHeight="1" x14ac:dyDescent="0.25">
      <c r="B25" s="5"/>
      <c r="C25" s="45">
        <v>14</v>
      </c>
      <c r="D25" s="50">
        <f t="shared" si="3"/>
        <v>77</v>
      </c>
      <c r="E25" s="51"/>
      <c r="F25" s="51"/>
      <c r="G25" s="51"/>
      <c r="H25" s="49">
        <f t="shared" si="0"/>
        <v>77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77</v>
      </c>
      <c r="O25" s="10"/>
    </row>
    <row r="26" spans="2:15" ht="35.25" customHeight="1" x14ac:dyDescent="0.25">
      <c r="B26" s="5"/>
      <c r="C26" s="45">
        <v>15</v>
      </c>
      <c r="D26" s="50">
        <f t="shared" si="3"/>
        <v>77</v>
      </c>
      <c r="E26" s="51"/>
      <c r="F26" s="51"/>
      <c r="G26" s="51"/>
      <c r="H26" s="49">
        <f t="shared" si="0"/>
        <v>77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77</v>
      </c>
      <c r="O26" s="10"/>
    </row>
    <row r="27" spans="2:15" ht="35.25" customHeight="1" x14ac:dyDescent="0.25">
      <c r="B27" s="5"/>
      <c r="C27" s="45">
        <v>16</v>
      </c>
      <c r="D27" s="50">
        <f t="shared" si="3"/>
        <v>77</v>
      </c>
      <c r="E27" s="51"/>
      <c r="F27" s="51"/>
      <c r="G27" s="51"/>
      <c r="H27" s="49">
        <f t="shared" si="0"/>
        <v>77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77</v>
      </c>
      <c r="O27" s="10"/>
    </row>
    <row r="28" spans="2:15" ht="35.25" customHeight="1" x14ac:dyDescent="0.25">
      <c r="B28" s="5"/>
      <c r="C28" s="45">
        <v>17</v>
      </c>
      <c r="D28" s="50">
        <f t="shared" si="3"/>
        <v>77</v>
      </c>
      <c r="E28" s="51"/>
      <c r="F28" s="51"/>
      <c r="G28" s="51"/>
      <c r="H28" s="49">
        <f t="shared" si="0"/>
        <v>77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77</v>
      </c>
      <c r="O28" s="10"/>
    </row>
    <row r="29" spans="2:15" ht="35.25" customHeight="1" x14ac:dyDescent="0.25">
      <c r="B29" s="5"/>
      <c r="C29" s="45">
        <v>18</v>
      </c>
      <c r="D29" s="50">
        <f t="shared" si="3"/>
        <v>77</v>
      </c>
      <c r="E29" s="51"/>
      <c r="F29" s="51"/>
      <c r="G29" s="51"/>
      <c r="H29" s="49">
        <f t="shared" si="0"/>
        <v>77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77</v>
      </c>
      <c r="O29" s="10"/>
    </row>
    <row r="30" spans="2:15" ht="35.25" customHeight="1" x14ac:dyDescent="0.25">
      <c r="B30" s="5"/>
      <c r="C30" s="45">
        <v>19</v>
      </c>
      <c r="D30" s="50">
        <f t="shared" si="3"/>
        <v>77</v>
      </c>
      <c r="E30" s="51"/>
      <c r="F30" s="51"/>
      <c r="G30" s="51">
        <v>1</v>
      </c>
      <c r="H30" s="49">
        <f t="shared" si="0"/>
        <v>76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76</v>
      </c>
      <c r="O30" s="10"/>
    </row>
    <row r="31" spans="2:15" ht="35.25" customHeight="1" x14ac:dyDescent="0.25">
      <c r="B31" s="5"/>
      <c r="C31" s="45">
        <v>20</v>
      </c>
      <c r="D31" s="50">
        <f t="shared" si="3"/>
        <v>76</v>
      </c>
      <c r="E31" s="51"/>
      <c r="F31" s="51"/>
      <c r="G31" s="51"/>
      <c r="H31" s="49">
        <f t="shared" si="0"/>
        <v>76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76</v>
      </c>
      <c r="O31" s="10"/>
    </row>
    <row r="32" spans="2:15" ht="35.25" customHeight="1" x14ac:dyDescent="0.25">
      <c r="B32" s="5"/>
      <c r="C32" s="45">
        <v>21</v>
      </c>
      <c r="D32" s="50">
        <f t="shared" si="3"/>
        <v>76</v>
      </c>
      <c r="E32" s="51"/>
      <c r="F32" s="51"/>
      <c r="G32" s="51"/>
      <c r="H32" s="49">
        <f t="shared" si="0"/>
        <v>76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76</v>
      </c>
      <c r="O32" s="10"/>
    </row>
    <row r="33" spans="2:15" ht="35.25" customHeight="1" x14ac:dyDescent="0.25">
      <c r="B33" s="5"/>
      <c r="C33" s="45">
        <v>22</v>
      </c>
      <c r="D33" s="50">
        <f t="shared" si="3"/>
        <v>76</v>
      </c>
      <c r="E33" s="51"/>
      <c r="F33" s="51"/>
      <c r="G33" s="51">
        <v>2</v>
      </c>
      <c r="H33" s="49">
        <f t="shared" si="0"/>
        <v>74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74</v>
      </c>
      <c r="O33" s="10"/>
    </row>
    <row r="34" spans="2:15" ht="35.25" customHeight="1" x14ac:dyDescent="0.25">
      <c r="B34" s="5"/>
      <c r="C34" s="45">
        <v>23</v>
      </c>
      <c r="D34" s="50">
        <f t="shared" si="3"/>
        <v>74</v>
      </c>
      <c r="E34" s="51"/>
      <c r="F34" s="51"/>
      <c r="G34" s="51"/>
      <c r="H34" s="49">
        <f t="shared" si="0"/>
        <v>74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74</v>
      </c>
      <c r="O34" s="10"/>
    </row>
    <row r="35" spans="2:15" ht="35.25" customHeight="1" x14ac:dyDescent="0.25">
      <c r="B35" s="5"/>
      <c r="C35" s="45">
        <v>24</v>
      </c>
      <c r="D35" s="50">
        <f t="shared" si="3"/>
        <v>74</v>
      </c>
      <c r="E35" s="51"/>
      <c r="F35" s="51"/>
      <c r="G35" s="51">
        <v>2</v>
      </c>
      <c r="H35" s="49">
        <f t="shared" si="0"/>
        <v>72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72</v>
      </c>
      <c r="O35" s="10"/>
    </row>
    <row r="36" spans="2:15" ht="35.25" customHeight="1" x14ac:dyDescent="0.25">
      <c r="B36" s="5"/>
      <c r="C36" s="45">
        <v>25</v>
      </c>
      <c r="D36" s="50">
        <f t="shared" si="3"/>
        <v>72</v>
      </c>
      <c r="E36" s="51"/>
      <c r="F36" s="51"/>
      <c r="G36" s="51"/>
      <c r="H36" s="49">
        <f t="shared" si="0"/>
        <v>72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72</v>
      </c>
      <c r="O36" s="10"/>
    </row>
    <row r="37" spans="2:15" ht="35.25" customHeight="1" x14ac:dyDescent="0.25">
      <c r="B37" s="5"/>
      <c r="C37" s="45">
        <v>26</v>
      </c>
      <c r="D37" s="50">
        <f t="shared" si="3"/>
        <v>72</v>
      </c>
      <c r="E37" s="51"/>
      <c r="F37" s="51"/>
      <c r="G37" s="51"/>
      <c r="H37" s="49">
        <f t="shared" si="0"/>
        <v>72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72</v>
      </c>
      <c r="O37" s="10"/>
    </row>
    <row r="38" spans="2:15" ht="35.25" customHeight="1" x14ac:dyDescent="0.25">
      <c r="B38" s="5"/>
      <c r="C38" s="45">
        <v>27</v>
      </c>
      <c r="D38" s="50">
        <f t="shared" si="3"/>
        <v>72</v>
      </c>
      <c r="E38" s="51"/>
      <c r="F38" s="51"/>
      <c r="G38" s="51"/>
      <c r="H38" s="49">
        <f t="shared" si="0"/>
        <v>72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72</v>
      </c>
      <c r="O38" s="10"/>
    </row>
    <row r="39" spans="2:15" ht="35.25" customHeight="1" x14ac:dyDescent="0.25">
      <c r="B39" s="5"/>
      <c r="C39" s="45">
        <v>28</v>
      </c>
      <c r="D39" s="50">
        <f t="shared" si="3"/>
        <v>72</v>
      </c>
      <c r="E39" s="51"/>
      <c r="F39" s="51"/>
      <c r="G39" s="51"/>
      <c r="H39" s="49">
        <f t="shared" si="0"/>
        <v>72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72</v>
      </c>
      <c r="O39" s="10"/>
    </row>
    <row r="40" spans="2:15" ht="35.25" customHeight="1" x14ac:dyDescent="0.25">
      <c r="B40" s="5"/>
      <c r="C40" s="45">
        <v>29</v>
      </c>
      <c r="D40" s="50">
        <f t="shared" si="3"/>
        <v>72</v>
      </c>
      <c r="E40" s="51"/>
      <c r="F40" s="51"/>
      <c r="G40" s="51"/>
      <c r="H40" s="49">
        <f t="shared" si="0"/>
        <v>72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72</v>
      </c>
      <c r="O40" s="10"/>
    </row>
    <row r="41" spans="2:15" ht="35.25" customHeight="1" x14ac:dyDescent="0.25">
      <c r="B41" s="5"/>
      <c r="C41" s="45">
        <v>30</v>
      </c>
      <c r="D41" s="50">
        <f t="shared" si="3"/>
        <v>72</v>
      </c>
      <c r="E41" s="51"/>
      <c r="F41" s="51"/>
      <c r="G41" s="51"/>
      <c r="H41" s="49">
        <f t="shared" si="0"/>
        <v>72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72</v>
      </c>
      <c r="O41" s="10"/>
    </row>
    <row r="42" spans="2:15" ht="35.25" customHeight="1" thickBot="1" x14ac:dyDescent="0.3">
      <c r="B42" s="5"/>
      <c r="C42" s="46">
        <v>31</v>
      </c>
      <c r="D42" s="50">
        <f t="shared" si="3"/>
        <v>72</v>
      </c>
      <c r="E42" s="52"/>
      <c r="F42" s="52"/>
      <c r="G42" s="52"/>
      <c r="H42" s="49">
        <f t="shared" si="0"/>
        <v>72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72</v>
      </c>
      <c r="O42" s="10"/>
    </row>
    <row r="43" spans="2:15" ht="13.5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 x14ac:dyDescent="0.3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U62"/>
  <sheetViews>
    <sheetView showGridLines="0" showRowColHeaders="0" showZeros="0" showRuler="0" zoomScale="61" zoomScaleNormal="61" workbookViewId="0">
      <pane ySplit="12" topLeftCell="A34" activePane="bottomLeft" state="frozen"/>
      <selection activeCell="J14" sqref="J14"/>
      <selection pane="bottomLeft" activeCell="G39" sqref="G39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73" t="str">
        <f ca="1">GUINNESS!$D$5</f>
        <v>TSU</v>
      </c>
      <c r="E5" s="73"/>
      <c r="F5" s="31"/>
      <c r="G5" s="31" t="s">
        <v>2</v>
      </c>
      <c r="H5" s="73" t="str">
        <f ca="1">GUINNESS!$H$5</f>
        <v>MAY  2014</v>
      </c>
      <c r="I5" s="73"/>
      <c r="J5" s="13"/>
      <c r="K5" s="32" t="s">
        <v>3</v>
      </c>
      <c r="L5" s="73" t="str">
        <f ca="1">MID(CELL("FILENAME",$A$1),FIND("]",CELL("FILENAME",$A$1))+1,256)</f>
        <v>KIRIN ICHIBAN</v>
      </c>
      <c r="M5" s="73"/>
      <c r="N5" s="73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0</v>
      </c>
      <c r="E37" s="51">
        <v>24</v>
      </c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24</v>
      </c>
      <c r="E40" s="51"/>
      <c r="F40" s="51"/>
      <c r="G40" s="51"/>
      <c r="H40" s="49">
        <f t="shared" si="0"/>
        <v>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24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24</v>
      </c>
      <c r="E41" s="51"/>
      <c r="F41" s="51"/>
      <c r="G41" s="51"/>
      <c r="H41" s="49">
        <f t="shared" si="0"/>
        <v>24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24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24</v>
      </c>
      <c r="E42" s="52"/>
      <c r="F42" s="52"/>
      <c r="G42" s="52"/>
      <c r="H42" s="49">
        <f t="shared" si="0"/>
        <v>24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24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U62"/>
  <sheetViews>
    <sheetView showGridLines="0" showRowColHeaders="0" showZeros="0" showRuler="0" zoomScale="60" zoomScaleNormal="60" workbookViewId="0">
      <pane ySplit="12" topLeftCell="A31" activePane="bottomLeft" state="frozen"/>
      <selection pane="bottomLeft" activeCell="I12" sqref="I1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73" t="str">
        <f ca="1">GUINNESS!$D$5</f>
        <v>TSU</v>
      </c>
      <c r="E5" s="73"/>
      <c r="F5" s="31"/>
      <c r="G5" s="31" t="s">
        <v>2</v>
      </c>
      <c r="H5" s="73" t="str">
        <f ca="1">GUINNESS!$H$5</f>
        <v>MAY  2014</v>
      </c>
      <c r="I5" s="73"/>
      <c r="J5" s="13"/>
      <c r="K5" s="32" t="s">
        <v>3</v>
      </c>
      <c r="L5" s="73" t="str">
        <f ca="1">MID(CELL("FILENAME",$A$1),FIND("]",CELL("FILENAME",$A$1))+1,256)</f>
        <v>CIGARETTES</v>
      </c>
      <c r="M5" s="73"/>
      <c r="N5" s="73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91</v>
      </c>
      <c r="E12" s="48"/>
      <c r="F12" s="48"/>
      <c r="G12" s="48">
        <v>9</v>
      </c>
      <c r="H12" s="49">
        <f>$D12+$E12+$F12-$G12</f>
        <v>82</v>
      </c>
      <c r="I12" s="47"/>
      <c r="J12" s="53"/>
      <c r="K12" s="48"/>
      <c r="L12" s="48"/>
      <c r="M12" s="49">
        <f>$I12+$J12-$K12-$L12</f>
        <v>0</v>
      </c>
      <c r="N12" s="54">
        <f>$H12+$M12</f>
        <v>82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82</v>
      </c>
      <c r="E13" s="51"/>
      <c r="F13" s="51"/>
      <c r="G13" s="51">
        <v>6</v>
      </c>
      <c r="H13" s="49">
        <f t="shared" ref="H13:H42" si="0">$D13+$E13+$F13-$G13</f>
        <v>76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76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76</v>
      </c>
      <c r="E14" s="51"/>
      <c r="F14" s="51"/>
      <c r="G14" s="51">
        <v>5</v>
      </c>
      <c r="H14" s="49">
        <f t="shared" si="0"/>
        <v>71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71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71</v>
      </c>
      <c r="E15" s="51"/>
      <c r="F15" s="51"/>
      <c r="G15" s="51">
        <v>3</v>
      </c>
      <c r="H15" s="49">
        <f t="shared" si="0"/>
        <v>68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68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68</v>
      </c>
      <c r="E16" s="51"/>
      <c r="F16" s="51"/>
      <c r="G16" s="51">
        <v>6</v>
      </c>
      <c r="H16" s="49">
        <f t="shared" si="0"/>
        <v>62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62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62</v>
      </c>
      <c r="E17" s="51"/>
      <c r="F17" s="51"/>
      <c r="G17" s="51">
        <v>4</v>
      </c>
      <c r="H17" s="49">
        <f t="shared" si="0"/>
        <v>58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58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58</v>
      </c>
      <c r="E18" s="51"/>
      <c r="F18" s="51"/>
      <c r="G18" s="51">
        <v>4</v>
      </c>
      <c r="H18" s="49">
        <f t="shared" si="0"/>
        <v>54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54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54</v>
      </c>
      <c r="E19" s="51"/>
      <c r="F19" s="51"/>
      <c r="G19" s="51">
        <v>5</v>
      </c>
      <c r="H19" s="49">
        <f t="shared" si="0"/>
        <v>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49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49</v>
      </c>
      <c r="E20" s="51">
        <v>290</v>
      </c>
      <c r="F20" s="51"/>
      <c r="G20" s="51">
        <v>6</v>
      </c>
      <c r="H20" s="49">
        <f t="shared" si="0"/>
        <v>333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333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333</v>
      </c>
      <c r="E21" s="51"/>
      <c r="F21" s="51"/>
      <c r="G21" s="51">
        <v>9</v>
      </c>
      <c r="H21" s="49">
        <f t="shared" si="0"/>
        <v>324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324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324</v>
      </c>
      <c r="E22" s="51"/>
      <c r="F22" s="51"/>
      <c r="G22" s="51">
        <v>4</v>
      </c>
      <c r="H22" s="49">
        <f t="shared" si="0"/>
        <v>320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320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320</v>
      </c>
      <c r="E23" s="51"/>
      <c r="F23" s="51"/>
      <c r="G23" s="51">
        <v>5</v>
      </c>
      <c r="H23" s="49">
        <f t="shared" si="0"/>
        <v>315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315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315</v>
      </c>
      <c r="E24" s="51"/>
      <c r="F24" s="51"/>
      <c r="G24" s="51">
        <v>5</v>
      </c>
      <c r="H24" s="49">
        <f t="shared" si="0"/>
        <v>310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310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310</v>
      </c>
      <c r="E25" s="51"/>
      <c r="F25" s="51"/>
      <c r="G25" s="51">
        <v>5</v>
      </c>
      <c r="H25" s="49">
        <f t="shared" si="0"/>
        <v>305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305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305</v>
      </c>
      <c r="E26" s="51"/>
      <c r="F26" s="51"/>
      <c r="G26" s="51">
        <v>10</v>
      </c>
      <c r="H26" s="49">
        <f t="shared" si="0"/>
        <v>295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295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295</v>
      </c>
      <c r="E27" s="51"/>
      <c r="F27" s="51"/>
      <c r="G27" s="51">
        <v>7</v>
      </c>
      <c r="H27" s="49">
        <f t="shared" si="0"/>
        <v>288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288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288</v>
      </c>
      <c r="E28" s="51"/>
      <c r="F28" s="51"/>
      <c r="G28" s="51">
        <v>5</v>
      </c>
      <c r="H28" s="49">
        <f t="shared" si="0"/>
        <v>283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283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283</v>
      </c>
      <c r="E29" s="51"/>
      <c r="F29" s="51"/>
      <c r="G29" s="51">
        <v>5</v>
      </c>
      <c r="H29" s="49">
        <f t="shared" si="0"/>
        <v>278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278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278</v>
      </c>
      <c r="E30" s="51"/>
      <c r="F30" s="51"/>
      <c r="G30" s="51">
        <v>9</v>
      </c>
      <c r="H30" s="49">
        <f t="shared" si="0"/>
        <v>269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269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269</v>
      </c>
      <c r="E31" s="51"/>
      <c r="F31" s="51"/>
      <c r="G31" s="51">
        <v>10</v>
      </c>
      <c r="H31" s="49">
        <f t="shared" si="0"/>
        <v>259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259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259</v>
      </c>
      <c r="E32" s="51"/>
      <c r="F32" s="51"/>
      <c r="G32" s="51">
        <v>13</v>
      </c>
      <c r="H32" s="49">
        <f t="shared" si="0"/>
        <v>246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246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246</v>
      </c>
      <c r="E33" s="51"/>
      <c r="F33" s="51"/>
      <c r="G33" s="51">
        <v>3</v>
      </c>
      <c r="H33" s="49">
        <f t="shared" si="0"/>
        <v>243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243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243</v>
      </c>
      <c r="E34" s="51"/>
      <c r="F34" s="51"/>
      <c r="G34" s="51">
        <v>8</v>
      </c>
      <c r="H34" s="49">
        <f t="shared" si="0"/>
        <v>235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235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235</v>
      </c>
      <c r="E35" s="51"/>
      <c r="F35" s="51"/>
      <c r="G35" s="51">
        <v>5</v>
      </c>
      <c r="H35" s="49">
        <f t="shared" si="0"/>
        <v>230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230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230</v>
      </c>
      <c r="E36" s="51"/>
      <c r="F36" s="51"/>
      <c r="G36" s="51">
        <v>7</v>
      </c>
      <c r="H36" s="49">
        <f t="shared" si="0"/>
        <v>223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223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223</v>
      </c>
      <c r="E37" s="51"/>
      <c r="F37" s="51"/>
      <c r="G37" s="51"/>
      <c r="H37" s="49">
        <f t="shared" si="0"/>
        <v>223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223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223</v>
      </c>
      <c r="E38" s="51"/>
      <c r="F38" s="51"/>
      <c r="G38" s="51">
        <v>5</v>
      </c>
      <c r="H38" s="49">
        <f t="shared" si="0"/>
        <v>218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218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218</v>
      </c>
      <c r="E39" s="51"/>
      <c r="F39" s="51"/>
      <c r="G39" s="51">
        <v>5</v>
      </c>
      <c r="H39" s="49">
        <f t="shared" si="0"/>
        <v>213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213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213</v>
      </c>
      <c r="E40" s="51"/>
      <c r="F40" s="51"/>
      <c r="G40" s="51">
        <v>5</v>
      </c>
      <c r="H40" s="49">
        <f t="shared" si="0"/>
        <v>208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208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208</v>
      </c>
      <c r="E41" s="51"/>
      <c r="F41" s="51"/>
      <c r="G41" s="51">
        <v>8</v>
      </c>
      <c r="H41" s="49">
        <f t="shared" si="0"/>
        <v>200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200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200</v>
      </c>
      <c r="E42" s="52"/>
      <c r="F42" s="52"/>
      <c r="G42" s="52">
        <v>9</v>
      </c>
      <c r="H42" s="49">
        <f t="shared" si="0"/>
        <v>191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191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290</v>
      </c>
      <c r="F44" s="58">
        <f>SUM($F12:$F42)</f>
        <v>0</v>
      </c>
      <c r="G44" s="59">
        <f>SUM($G12:$G42)</f>
        <v>190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HEINEKEN</vt:lpstr>
      <vt:lpstr>TIGER</vt:lpstr>
      <vt:lpstr>TIGER RADLER</vt:lpstr>
      <vt:lpstr>GUINNESS</vt:lpstr>
      <vt:lpstr>APPLE CIDER</vt:lpstr>
      <vt:lpstr>HOEGAARDEN</vt:lpstr>
      <vt:lpstr>PAULANAR</vt:lpstr>
      <vt:lpstr>STRONGBOW</vt:lpstr>
      <vt:lpstr>KIRIN ICHIBAN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</cp:lastModifiedBy>
  <cp:lastPrinted>2014-06-03T02:31:55Z</cp:lastPrinted>
  <dcterms:created xsi:type="dcterms:W3CDTF">2011-06-21T05:37:30Z</dcterms:created>
  <dcterms:modified xsi:type="dcterms:W3CDTF">2014-06-11T08:33:58Z</dcterms:modified>
</cp:coreProperties>
</file>