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codeName="ThisWorkbook" defaultThemeVersion="124226"/>
  <bookViews>
    <workbookView xWindow="0" yWindow="75" windowWidth="15480" windowHeight="10290"/>
  </bookViews>
  <sheets>
    <sheet name="GUINNESS" sheetId="1" r:id="rId1"/>
    <sheet name="HEINEKEN" sheetId="2" r:id="rId2"/>
    <sheet name="TIGER" sheetId="3" r:id="rId3"/>
    <sheet name="CIGARETTES" sheetId="4" r:id="rId4"/>
    <sheet name="LIQUOR AND WINE" sheetId="5" state="hidden" r:id="rId5"/>
    <sheet name="Sheet1" sheetId="6" r:id="rId6"/>
  </sheets>
  <externalReferences>
    <externalReference r:id="rId7"/>
  </externalReferences>
  <definedNames>
    <definedName name="DateIn">[1]Records!$B$6:$B$9997</definedName>
    <definedName name="List">[1]List!$M$6:$M$10000</definedName>
    <definedName name="_xlnm.Print_Area" localSheetId="4">'LIQUOR AND WINE'!$B$2:$AM$113</definedName>
    <definedName name="_xlnm.Print_Titles" localSheetId="4">'LIQUOR AND WINE'!$2:$13</definedName>
  </definedNames>
  <calcPr calcId="124519"/>
</workbook>
</file>

<file path=xl/calcChain.xml><?xml version="1.0" encoding="utf-8"?>
<calcChain xmlns="http://schemas.openxmlformats.org/spreadsheetml/2006/main">
  <c r="AM68" i="5"/>
  <c r="AM67"/>
  <c r="AM110"/>
  <c r="AM109"/>
  <c r="AM107"/>
  <c r="AM106"/>
  <c r="AM101"/>
  <c r="AM100"/>
  <c r="AM98"/>
  <c r="AM97"/>
  <c r="AM95"/>
  <c r="AM94"/>
  <c r="AM92"/>
  <c r="AM91"/>
  <c r="AM89"/>
  <c r="AM88"/>
  <c r="AM86"/>
  <c r="AM85"/>
  <c r="AM83"/>
  <c r="AM82"/>
  <c r="AM80"/>
  <c r="AM79"/>
  <c r="AM77"/>
  <c r="AM76"/>
  <c r="AM74"/>
  <c r="AM73"/>
  <c r="AM65"/>
  <c r="AM64"/>
  <c r="AM62"/>
  <c r="AM61"/>
  <c r="AM59"/>
  <c r="AM58"/>
  <c r="AM56"/>
  <c r="AM55"/>
  <c r="AM53"/>
  <c r="AM52"/>
  <c r="AM50"/>
  <c r="AM49"/>
  <c r="AM47"/>
  <c r="AM46"/>
  <c r="AM44"/>
  <c r="AM43"/>
  <c r="AM41"/>
  <c r="AM40"/>
  <c r="AM38"/>
  <c r="AM37"/>
  <c r="AM32"/>
  <c r="AM31"/>
  <c r="AM29"/>
  <c r="AM28"/>
  <c r="AM26"/>
  <c r="AM25"/>
  <c r="AM23"/>
  <c r="AM22"/>
  <c r="AM20"/>
  <c r="AM19"/>
  <c r="AM17"/>
  <c r="AM16"/>
  <c r="H12"/>
  <c r="I12" s="1"/>
  <c r="J12" s="1"/>
  <c r="K12" s="1"/>
  <c r="L12" s="1"/>
  <c r="M12" s="1"/>
  <c r="N12" s="1"/>
  <c r="O12" s="1"/>
  <c r="P12" s="1"/>
  <c r="Q12" s="1"/>
  <c r="R12" s="1"/>
  <c r="S12" s="1"/>
  <c r="T12" s="1"/>
  <c r="U12" s="1"/>
  <c r="V12" s="1"/>
  <c r="W12" s="1"/>
  <c r="X12" s="1"/>
  <c r="Y12" s="1"/>
  <c r="Z12" s="1"/>
  <c r="AA12" s="1"/>
  <c r="AB12" s="1"/>
  <c r="AC12" s="1"/>
  <c r="AD12" s="1"/>
  <c r="AE12" s="1"/>
  <c r="AF12" s="1"/>
  <c r="AG12" s="1"/>
  <c r="AH12" s="1"/>
  <c r="AI12" s="1"/>
  <c r="AJ12" s="1"/>
  <c r="AK12" s="1"/>
  <c r="AL12" s="1"/>
  <c r="L44" i="4"/>
  <c r="K44"/>
  <c r="J44"/>
  <c r="G44"/>
  <c r="F44"/>
  <c r="E44"/>
  <c r="M12"/>
  <c r="I13"/>
  <c r="M13"/>
  <c r="I14"/>
  <c r="M14"/>
  <c r="I15"/>
  <c r="M15"/>
  <c r="I16"/>
  <c r="M16"/>
  <c r="I17"/>
  <c r="M17"/>
  <c r="I18"/>
  <c r="M18"/>
  <c r="I19"/>
  <c r="M19"/>
  <c r="I20"/>
  <c r="M20"/>
  <c r="I21"/>
  <c r="M21"/>
  <c r="I22"/>
  <c r="M22"/>
  <c r="I23"/>
  <c r="M23"/>
  <c r="I24"/>
  <c r="M24"/>
  <c r="I25"/>
  <c r="M25"/>
  <c r="I26"/>
  <c r="M26"/>
  <c r="I27"/>
  <c r="M27"/>
  <c r="I28"/>
  <c r="M28"/>
  <c r="I29"/>
  <c r="M29"/>
  <c r="I30"/>
  <c r="M30"/>
  <c r="I31"/>
  <c r="M31"/>
  <c r="I32"/>
  <c r="M32"/>
  <c r="I33"/>
  <c r="M33"/>
  <c r="I34"/>
  <c r="M34"/>
  <c r="I35"/>
  <c r="M35"/>
  <c r="I36"/>
  <c r="M36"/>
  <c r="I37"/>
  <c r="M37"/>
  <c r="I38"/>
  <c r="M38"/>
  <c r="I39"/>
  <c r="M39"/>
  <c r="I40"/>
  <c r="M40"/>
  <c r="I41"/>
  <c r="M41"/>
  <c r="I42"/>
  <c r="M42"/>
  <c r="H12"/>
  <c r="D13"/>
  <c r="H13"/>
  <c r="L5"/>
  <c r="L44" i="3"/>
  <c r="K44"/>
  <c r="J44"/>
  <c r="G44"/>
  <c r="F44"/>
  <c r="E44"/>
  <c r="M12"/>
  <c r="I13"/>
  <c r="M13"/>
  <c r="I14"/>
  <c r="M14"/>
  <c r="I15"/>
  <c r="M15"/>
  <c r="I16"/>
  <c r="M16"/>
  <c r="I17"/>
  <c r="M17"/>
  <c r="I18" s="1"/>
  <c r="M18" s="1"/>
  <c r="I19" s="1"/>
  <c r="M19" s="1"/>
  <c r="I20" s="1"/>
  <c r="M20" s="1"/>
  <c r="I21" s="1"/>
  <c r="M21" s="1"/>
  <c r="I22" s="1"/>
  <c r="M22" s="1"/>
  <c r="I23" s="1"/>
  <c r="M23" s="1"/>
  <c r="I24" s="1"/>
  <c r="M24" s="1"/>
  <c r="I25" s="1"/>
  <c r="M25" s="1"/>
  <c r="I26" s="1"/>
  <c r="M26" s="1"/>
  <c r="I27" s="1"/>
  <c r="M27" s="1"/>
  <c r="I28" s="1"/>
  <c r="M28" s="1"/>
  <c r="I29" s="1"/>
  <c r="M29" s="1"/>
  <c r="I30" s="1"/>
  <c r="M30" s="1"/>
  <c r="I31" s="1"/>
  <c r="M31" s="1"/>
  <c r="I32" s="1"/>
  <c r="M32" s="1"/>
  <c r="I33" s="1"/>
  <c r="M33" s="1"/>
  <c r="I34" s="1"/>
  <c r="M34" s="1"/>
  <c r="I35" s="1"/>
  <c r="M35" s="1"/>
  <c r="I36" s="1"/>
  <c r="M36" s="1"/>
  <c r="I37" s="1"/>
  <c r="M37" s="1"/>
  <c r="I38" s="1"/>
  <c r="M38" s="1"/>
  <c r="I39" s="1"/>
  <c r="M39" s="1"/>
  <c r="I40" s="1"/>
  <c r="M40" s="1"/>
  <c r="I41" s="1"/>
  <c r="M41" s="1"/>
  <c r="I42" s="1"/>
  <c r="M42" s="1"/>
  <c r="H12"/>
  <c r="D13"/>
  <c r="H13"/>
  <c r="L5"/>
  <c r="L44" i="2"/>
  <c r="K44"/>
  <c r="J44"/>
  <c r="G44"/>
  <c r="F44"/>
  <c r="E44"/>
  <c r="M12"/>
  <c r="I13"/>
  <c r="M13"/>
  <c r="I14"/>
  <c r="M14"/>
  <c r="I15"/>
  <c r="M15"/>
  <c r="I16"/>
  <c r="M16"/>
  <c r="I17"/>
  <c r="M17"/>
  <c r="I18"/>
  <c r="M18"/>
  <c r="I19"/>
  <c r="M19"/>
  <c r="I20"/>
  <c r="M20" s="1"/>
  <c r="I21" s="1"/>
  <c r="M21" s="1"/>
  <c r="I22" s="1"/>
  <c r="M22" s="1"/>
  <c r="I23" s="1"/>
  <c r="M23" s="1"/>
  <c r="I24" s="1"/>
  <c r="M24" s="1"/>
  <c r="I25" s="1"/>
  <c r="M25" s="1"/>
  <c r="I26" s="1"/>
  <c r="M26" s="1"/>
  <c r="I27" s="1"/>
  <c r="M27" s="1"/>
  <c r="I28" s="1"/>
  <c r="M28" s="1"/>
  <c r="I29" s="1"/>
  <c r="M29" s="1"/>
  <c r="I30" s="1"/>
  <c r="M30" s="1"/>
  <c r="I31" s="1"/>
  <c r="M31" s="1"/>
  <c r="I32" s="1"/>
  <c r="M32" s="1"/>
  <c r="I33" s="1"/>
  <c r="M33" s="1"/>
  <c r="I34" s="1"/>
  <c r="M34" s="1"/>
  <c r="I35" s="1"/>
  <c r="M35" s="1"/>
  <c r="I36" s="1"/>
  <c r="M36" s="1"/>
  <c r="I37" s="1"/>
  <c r="M37" s="1"/>
  <c r="I38" s="1"/>
  <c r="M38" s="1"/>
  <c r="I39" s="1"/>
  <c r="M39" s="1"/>
  <c r="I40" s="1"/>
  <c r="M40" s="1"/>
  <c r="I41" s="1"/>
  <c r="M41" s="1"/>
  <c r="I42" s="1"/>
  <c r="M42" s="1"/>
  <c r="H12"/>
  <c r="D13"/>
  <c r="H13"/>
  <c r="L5"/>
  <c r="H5" i="1"/>
  <c r="H5" i="2" s="1"/>
  <c r="L5" i="1"/>
  <c r="D5"/>
  <c r="D6" i="5" s="1"/>
  <c r="L44" i="1"/>
  <c r="K44"/>
  <c r="J44"/>
  <c r="M12"/>
  <c r="I13"/>
  <c r="M13"/>
  <c r="I14"/>
  <c r="M14"/>
  <c r="I15"/>
  <c r="M15"/>
  <c r="I16"/>
  <c r="M16"/>
  <c r="I17"/>
  <c r="M17"/>
  <c r="I18"/>
  <c r="M18"/>
  <c r="I19"/>
  <c r="M19"/>
  <c r="I20"/>
  <c r="M20"/>
  <c r="I21"/>
  <c r="M21"/>
  <c r="I22"/>
  <c r="M22"/>
  <c r="I23"/>
  <c r="M23"/>
  <c r="I24"/>
  <c r="M24"/>
  <c r="I25"/>
  <c r="M25"/>
  <c r="I26"/>
  <c r="M26"/>
  <c r="I27"/>
  <c r="M27"/>
  <c r="I28"/>
  <c r="M28"/>
  <c r="I29"/>
  <c r="M29"/>
  <c r="I30"/>
  <c r="M30"/>
  <c r="I31"/>
  <c r="M31"/>
  <c r="I32"/>
  <c r="M32"/>
  <c r="I33"/>
  <c r="M33"/>
  <c r="I34"/>
  <c r="M34"/>
  <c r="I35"/>
  <c r="M35"/>
  <c r="I36"/>
  <c r="M36"/>
  <c r="I37"/>
  <c r="M37"/>
  <c r="I38"/>
  <c r="M38"/>
  <c r="I39"/>
  <c r="M39"/>
  <c r="I40"/>
  <c r="M40"/>
  <c r="I41"/>
  <c r="M41"/>
  <c r="I42"/>
  <c r="M42"/>
  <c r="G44"/>
  <c r="F44"/>
  <c r="E44"/>
  <c r="H12"/>
  <c r="D13"/>
  <c r="H13"/>
  <c r="AM48" i="5"/>
  <c r="AM54"/>
  <c r="AM60"/>
  <c r="AM84"/>
  <c r="AM90"/>
  <c r="AM102"/>
  <c r="AM87"/>
  <c r="AM93"/>
  <c r="AM69"/>
  <c r="AM111"/>
  <c r="AM99"/>
  <c r="AM96"/>
  <c r="AM81"/>
  <c r="AM18"/>
  <c r="AM24"/>
  <c r="AM27"/>
  <c r="AM30"/>
  <c r="AM33"/>
  <c r="AM42"/>
  <c r="AM45"/>
  <c r="AM57"/>
  <c r="AM63"/>
  <c r="AM66"/>
  <c r="AM75"/>
  <c r="AM78"/>
  <c r="AM51"/>
  <c r="AM108"/>
  <c r="AM39"/>
  <c r="AM21"/>
  <c r="N12" i="1"/>
  <c r="N12" i="3"/>
  <c r="N13"/>
  <c r="D14"/>
  <c r="H14"/>
  <c r="N12" i="2"/>
  <c r="D14"/>
  <c r="H14"/>
  <c r="N13"/>
  <c r="D14" i="4"/>
  <c r="H14"/>
  <c r="N13"/>
  <c r="N12"/>
  <c r="D14" i="1"/>
  <c r="H14"/>
  <c r="N13"/>
  <c r="D5" i="4"/>
  <c r="D15" i="3"/>
  <c r="H15"/>
  <c r="N14"/>
  <c r="N14" i="2"/>
  <c r="D15"/>
  <c r="H15"/>
  <c r="N14" i="4"/>
  <c r="D15"/>
  <c r="H15"/>
  <c r="D15" i="1"/>
  <c r="H15"/>
  <c r="N14"/>
  <c r="D16" i="3"/>
  <c r="H16"/>
  <c r="D17" s="1"/>
  <c r="H17" s="1"/>
  <c r="N15"/>
  <c r="D16" i="2"/>
  <c r="H16"/>
  <c r="N15"/>
  <c r="D16" i="4"/>
  <c r="H16"/>
  <c r="N15"/>
  <c r="D16" i="1"/>
  <c r="H16"/>
  <c r="N15"/>
  <c r="D17" i="2"/>
  <c r="H17" s="1"/>
  <c r="N16"/>
  <c r="D17" i="4"/>
  <c r="H17" s="1"/>
  <c r="N16"/>
  <c r="D17" i="1"/>
  <c r="H17"/>
  <c r="N16"/>
  <c r="D18"/>
  <c r="H18" s="1"/>
  <c r="N17"/>
  <c r="D19" l="1"/>
  <c r="H19" s="1"/>
  <c r="N18"/>
  <c r="D18" i="3"/>
  <c r="H18" s="1"/>
  <c r="N17"/>
  <c r="N16"/>
  <c r="D18" i="2"/>
  <c r="H18" s="1"/>
  <c r="N17"/>
  <c r="D18" i="4"/>
  <c r="H18" s="1"/>
  <c r="N17"/>
  <c r="D5" i="3"/>
  <c r="D5" i="2"/>
  <c r="H5" i="3"/>
  <c r="H5" i="4"/>
  <c r="D8" i="5"/>
  <c r="D20" i="1" l="1"/>
  <c r="H20" s="1"/>
  <c r="N19"/>
  <c r="D19" i="3"/>
  <c r="H19" s="1"/>
  <c r="N18"/>
  <c r="D19" i="2"/>
  <c r="H19" s="1"/>
  <c r="N18"/>
  <c r="D19" i="4"/>
  <c r="H19" s="1"/>
  <c r="N18"/>
  <c r="D21" i="1" l="1"/>
  <c r="H21" s="1"/>
  <c r="N20"/>
  <c r="N19" i="3"/>
  <c r="D20"/>
  <c r="H20" s="1"/>
  <c r="D20" i="2"/>
  <c r="H20" s="1"/>
  <c r="N19"/>
  <c r="D20" i="4"/>
  <c r="H20" s="1"/>
  <c r="N19"/>
  <c r="D22" i="1" l="1"/>
  <c r="H22" s="1"/>
  <c r="N21"/>
  <c r="D21" i="3"/>
  <c r="H21" s="1"/>
  <c r="N20"/>
  <c r="D21" i="2"/>
  <c r="H21" s="1"/>
  <c r="N20"/>
  <c r="D21" i="4"/>
  <c r="H21" s="1"/>
  <c r="N20"/>
  <c r="D23" i="1" l="1"/>
  <c r="H23" s="1"/>
  <c r="N22"/>
  <c r="D22" i="3"/>
  <c r="H22" s="1"/>
  <c r="N21"/>
  <c r="D22" i="2"/>
  <c r="H22" s="1"/>
  <c r="N21"/>
  <c r="D22" i="4"/>
  <c r="H22" s="1"/>
  <c r="N21"/>
  <c r="D24" i="1" l="1"/>
  <c r="H24" s="1"/>
  <c r="N23"/>
  <c r="D23" i="3"/>
  <c r="H23" s="1"/>
  <c r="N22"/>
  <c r="D23" i="2"/>
  <c r="H23" s="1"/>
  <c r="N22"/>
  <c r="D23" i="4"/>
  <c r="H23" s="1"/>
  <c r="N22"/>
  <c r="D25" i="1" l="1"/>
  <c r="H25" s="1"/>
  <c r="N24"/>
  <c r="N23" i="3"/>
  <c r="D24"/>
  <c r="H24" s="1"/>
  <c r="N23" i="2"/>
  <c r="D24"/>
  <c r="H24" s="1"/>
  <c r="D24" i="4"/>
  <c r="H24" s="1"/>
  <c r="N23"/>
  <c r="D26" i="1" l="1"/>
  <c r="H26" s="1"/>
  <c r="N25"/>
  <c r="N24" i="3"/>
  <c r="D25"/>
  <c r="H25" s="1"/>
  <c r="N24" i="2"/>
  <c r="D25"/>
  <c r="H25" s="1"/>
  <c r="D25" i="4"/>
  <c r="H25" s="1"/>
  <c r="N24"/>
  <c r="D27" i="1" l="1"/>
  <c r="H27" s="1"/>
  <c r="N26"/>
  <c r="D26" i="3"/>
  <c r="H26" s="1"/>
  <c r="N25"/>
  <c r="D26" i="2"/>
  <c r="H26" s="1"/>
  <c r="N25"/>
  <c r="D26" i="4"/>
  <c r="H26" s="1"/>
  <c r="N25"/>
  <c r="N27" i="1" l="1"/>
  <c r="D28"/>
  <c r="H28" s="1"/>
  <c r="D27" i="3"/>
  <c r="H27" s="1"/>
  <c r="N26"/>
  <c r="N26" i="2"/>
  <c r="D27"/>
  <c r="H27" s="1"/>
  <c r="D27" i="4"/>
  <c r="H27" s="1"/>
  <c r="N26"/>
  <c r="D29" i="1" l="1"/>
  <c r="H29" s="1"/>
  <c r="N28"/>
  <c r="N27" i="3"/>
  <c r="D28"/>
  <c r="H28" s="1"/>
  <c r="D28" i="2"/>
  <c r="H28" s="1"/>
  <c r="N27"/>
  <c r="D28" i="4"/>
  <c r="H28" s="1"/>
  <c r="N27"/>
  <c r="D30" i="1" l="1"/>
  <c r="H30" s="1"/>
  <c r="N29"/>
  <c r="D29" i="3"/>
  <c r="H29" s="1"/>
  <c r="N28"/>
  <c r="D29" i="2"/>
  <c r="H29" s="1"/>
  <c r="N28"/>
  <c r="D29" i="4"/>
  <c r="H29" s="1"/>
  <c r="N28"/>
  <c r="D31" i="1" l="1"/>
  <c r="H31" s="1"/>
  <c r="N30"/>
  <c r="D30" i="3"/>
  <c r="H30" s="1"/>
  <c r="N29"/>
  <c r="N29" i="2"/>
  <c r="D30"/>
  <c r="H30" s="1"/>
  <c r="D30" i="4"/>
  <c r="H30" s="1"/>
  <c r="N29"/>
  <c r="D32" i="1" l="1"/>
  <c r="H32" s="1"/>
  <c r="N31"/>
  <c r="N30" i="3"/>
  <c r="D31"/>
  <c r="H31" s="1"/>
  <c r="D31" i="2"/>
  <c r="H31" s="1"/>
  <c r="N30"/>
  <c r="D31" i="4"/>
  <c r="H31" s="1"/>
  <c r="N30"/>
  <c r="N32" i="1" l="1"/>
  <c r="D33"/>
  <c r="H33" s="1"/>
  <c r="D32" i="3"/>
  <c r="H32" s="1"/>
  <c r="N31"/>
  <c r="D32" i="2"/>
  <c r="H32" s="1"/>
  <c r="N31"/>
  <c r="D32" i="4"/>
  <c r="H32" s="1"/>
  <c r="N31"/>
  <c r="D34" i="1" l="1"/>
  <c r="H34" s="1"/>
  <c r="N33"/>
  <c r="D33" i="3"/>
  <c r="H33" s="1"/>
  <c r="N32"/>
  <c r="D33" i="2"/>
  <c r="H33" s="1"/>
  <c r="N32"/>
  <c r="D33" i="4"/>
  <c r="H33" s="1"/>
  <c r="N32"/>
  <c r="D35" i="1" l="1"/>
  <c r="H35" s="1"/>
  <c r="N34"/>
  <c r="D34" i="3"/>
  <c r="H34" s="1"/>
  <c r="N33"/>
  <c r="D34" i="2"/>
  <c r="H34" s="1"/>
  <c r="N33"/>
  <c r="D34" i="4"/>
  <c r="H34" s="1"/>
  <c r="N33"/>
  <c r="D36" i="1" l="1"/>
  <c r="H36" s="1"/>
  <c r="N35"/>
  <c r="D35" i="3"/>
  <c r="H35" s="1"/>
  <c r="N34"/>
  <c r="N34" i="2"/>
  <c r="D35"/>
  <c r="H35" s="1"/>
  <c r="D35" i="4"/>
  <c r="H35" s="1"/>
  <c r="N34"/>
  <c r="D37" i="1" l="1"/>
  <c r="H37" s="1"/>
  <c r="N36"/>
  <c r="D36" i="3"/>
  <c r="H36" s="1"/>
  <c r="N35"/>
  <c r="N35" i="2"/>
  <c r="D36"/>
  <c r="H36" s="1"/>
  <c r="D36" i="4"/>
  <c r="H36" s="1"/>
  <c r="N35"/>
  <c r="D38" i="1" l="1"/>
  <c r="H38" s="1"/>
  <c r="N37"/>
  <c r="D37" i="3"/>
  <c r="H37" s="1"/>
  <c r="N36"/>
  <c r="D37" i="2"/>
  <c r="H37" s="1"/>
  <c r="N36"/>
  <c r="D37" i="4"/>
  <c r="H37" s="1"/>
  <c r="N36"/>
  <c r="N38" i="1" l="1"/>
  <c r="D39"/>
  <c r="H39" s="1"/>
  <c r="D38" i="3"/>
  <c r="H38" s="1"/>
  <c r="N37"/>
  <c r="D38" i="2"/>
  <c r="H38" s="1"/>
  <c r="N37"/>
  <c r="D38" i="4"/>
  <c r="H38" s="1"/>
  <c r="N37"/>
  <c r="D40" i="1" l="1"/>
  <c r="H40" s="1"/>
  <c r="N39"/>
  <c r="D39" i="3"/>
  <c r="H39" s="1"/>
  <c r="N38"/>
  <c r="N38" i="2"/>
  <c r="D39"/>
  <c r="H39" s="1"/>
  <c r="D39" i="4"/>
  <c r="H39" s="1"/>
  <c r="N38"/>
  <c r="D41" i="1" l="1"/>
  <c r="H41" s="1"/>
  <c r="N40"/>
  <c r="D40" i="3"/>
  <c r="H40" s="1"/>
  <c r="N39"/>
  <c r="D40" i="2"/>
  <c r="H40" s="1"/>
  <c r="N39"/>
  <c r="N39" i="4"/>
  <c r="D40"/>
  <c r="H40" s="1"/>
  <c r="N41" i="1" l="1"/>
  <c r="D42"/>
  <c r="H42" s="1"/>
  <c r="N42" s="1"/>
  <c r="D41" i="3"/>
  <c r="H41" s="1"/>
  <c r="N40"/>
  <c r="D41" i="2"/>
  <c r="H41" s="1"/>
  <c r="N40"/>
  <c r="D41" i="4"/>
  <c r="H41" s="1"/>
  <c r="N40"/>
  <c r="N41" i="3" l="1"/>
  <c r="D42"/>
  <c r="H42" s="1"/>
  <c r="N42" s="1"/>
  <c r="D42" i="2"/>
  <c r="H42" s="1"/>
  <c r="N42" s="1"/>
  <c r="N41"/>
  <c r="D42" i="4"/>
  <c r="H42" s="1"/>
  <c r="N42" s="1"/>
  <c r="N41"/>
</calcChain>
</file>

<file path=xl/sharedStrings.xml><?xml version="1.0" encoding="utf-8"?>
<sst xmlns="http://schemas.openxmlformats.org/spreadsheetml/2006/main" count="428" uniqueCount="115">
  <si>
    <t>DAILY STOCK RECORDS OF ESSENTIAL GOODS</t>
  </si>
  <si>
    <t>OUTLET</t>
  </si>
  <si>
    <t>MONTH / YEAR</t>
  </si>
  <si>
    <t>DESCRIPTION</t>
  </si>
  <si>
    <t>SALES</t>
  </si>
  <si>
    <t>CUSTODY (FOR ALCOHOLIC DRINKS ONLY)</t>
  </si>
  <si>
    <t>DAY</t>
  </si>
  <si>
    <t>OPENING</t>
  </si>
  <si>
    <t>IN (+)</t>
  </si>
  <si>
    <t>OUT (-)</t>
  </si>
  <si>
    <t>BALANCE</t>
  </si>
  <si>
    <t>TOTAL</t>
  </si>
  <si>
    <t>INCENTIVES</t>
  </si>
  <si>
    <t>REDEEMED</t>
  </si>
  <si>
    <t>FORFEITED</t>
  </si>
  <si>
    <t>CUSTODY</t>
  </si>
  <si>
    <t>A</t>
  </si>
  <si>
    <t>B</t>
  </si>
  <si>
    <t>C</t>
  </si>
  <si>
    <t>D</t>
  </si>
  <si>
    <t>E = A + B + C - D</t>
  </si>
  <si>
    <t>F</t>
  </si>
  <si>
    <t>G</t>
  </si>
  <si>
    <t>H</t>
  </si>
  <si>
    <t>I</t>
  </si>
  <si>
    <t>J = F + G - H - I</t>
  </si>
  <si>
    <t>K = E + J</t>
  </si>
  <si>
    <t>TOTAL FOR MONTH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</si>
  <si>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</si>
  <si>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</si>
  <si>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</si>
  <si>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</si>
  <si>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</si>
  <si>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</si>
  <si>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</si>
  <si>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</si>
  <si>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</si>
  <si>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</si>
  <si>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</si>
  <si>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</si>
  <si>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ITEM</t>
  </si>
  <si>
    <t>DESCRIPTION OF ITEM</t>
  </si>
  <si>
    <t>HENNESSY PURE WHITE</t>
  </si>
  <si>
    <t>HENNESSY VSOP</t>
  </si>
  <si>
    <t>HENNESSY XO</t>
  </si>
  <si>
    <t>MARTELL CORDON BLEU</t>
  </si>
  <si>
    <t>MARTELL VSOP</t>
  </si>
  <si>
    <t>BRANDY</t>
  </si>
  <si>
    <t>WHISKEY</t>
  </si>
  <si>
    <t>CHIVAS REGAL 12 YRS</t>
  </si>
  <si>
    <t>CHIVAS REGAL 18 YRS</t>
  </si>
  <si>
    <t>CHIVAS REGAL 21 YRS</t>
  </si>
  <si>
    <t>JOHNNIE WALKER BLUE</t>
  </si>
  <si>
    <t>JOHNNIE WALKER GREEN</t>
  </si>
  <si>
    <t>JOHNNIE WALKER GOLD</t>
  </si>
  <si>
    <t>JOHNNIE WALKER RED</t>
  </si>
  <si>
    <t>JOHNNIE WALKER BLACK</t>
  </si>
  <si>
    <t>JOHNNIE WALKER SWING</t>
  </si>
  <si>
    <t>75 CL</t>
  </si>
  <si>
    <t>70 CL</t>
  </si>
  <si>
    <t>35 CL</t>
  </si>
  <si>
    <t>A01</t>
  </si>
  <si>
    <t>A02</t>
  </si>
  <si>
    <t>A03</t>
  </si>
  <si>
    <t>A04</t>
  </si>
  <si>
    <t>A05</t>
  </si>
  <si>
    <t>A06</t>
  </si>
  <si>
    <t>IN</t>
  </si>
  <si>
    <t>OUT</t>
  </si>
  <si>
    <t>DATE</t>
  </si>
  <si>
    <t>200 ML</t>
  </si>
  <si>
    <t>B01</t>
  </si>
  <si>
    <t>B02</t>
  </si>
  <si>
    <t>B03</t>
  </si>
  <si>
    <t>B04</t>
  </si>
  <si>
    <t>B05</t>
  </si>
  <si>
    <t>B06</t>
  </si>
  <si>
    <t>B07</t>
  </si>
  <si>
    <t>B08</t>
  </si>
  <si>
    <t>B09</t>
  </si>
  <si>
    <t>B10</t>
  </si>
  <si>
    <t>B11</t>
  </si>
  <si>
    <t>OTHERS</t>
  </si>
  <si>
    <t>GIN BEEFEATER</t>
  </si>
  <si>
    <t>C01</t>
  </si>
  <si>
    <t>C02</t>
  </si>
  <si>
    <t>LIQUEUR BAILEY'S IRISH CREAM</t>
  </si>
  <si>
    <t>LIQUEUR KAHLUA COFFEE</t>
  </si>
  <si>
    <t>LIQUEUR MALIBU</t>
  </si>
  <si>
    <t>RUM BACARDI APPLE</t>
  </si>
  <si>
    <t>RUM BACARDI CARTA BLANC</t>
  </si>
  <si>
    <t>RUM BACARDI LEMON</t>
  </si>
  <si>
    <t>TEQUILA JOSE CUERVO</t>
  </si>
  <si>
    <t>VODKA ABSOLUT BLUE</t>
  </si>
  <si>
    <t>VODKA ABSOLUT VANILA</t>
  </si>
  <si>
    <t>C03</t>
  </si>
  <si>
    <t>C04</t>
  </si>
  <si>
    <t>C05</t>
  </si>
  <si>
    <t>C06</t>
  </si>
  <si>
    <t>C07</t>
  </si>
  <si>
    <t>C08</t>
  </si>
  <si>
    <t>C09</t>
  </si>
  <si>
    <t>C10</t>
  </si>
  <si>
    <t>WINE</t>
  </si>
  <si>
    <t>D01</t>
  </si>
  <si>
    <t>RED WINE</t>
  </si>
  <si>
    <t>WHITE WINE</t>
  </si>
  <si>
    <t>D02</t>
  </si>
  <si>
    <t>FILLAR MONDAVI</t>
  </si>
  <si>
    <t>CARL SITTMAN SILVANER</t>
  </si>
  <si>
    <t>MONTHY LIQUOR AND WINE STOCK RECORD</t>
  </si>
  <si>
    <t>CLOSING</t>
  </si>
  <si>
    <t>( bottle )</t>
  </si>
  <si>
    <t>QUANTITY</t>
  </si>
  <si>
    <t>-</t>
  </si>
</sst>
</file>

<file path=xl/styles.xml><?xml version="1.0" encoding="utf-8"?>
<styleSheet xmlns="http://schemas.openxmlformats.org/spreadsheetml/2006/main">
  <numFmts count="3">
    <numFmt numFmtId="164" formatCode="00"/>
    <numFmt numFmtId="165" formatCode="#,#00"/>
    <numFmt numFmtId="166" formatCode="dd"/>
  </numFmts>
  <fonts count="24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36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4"/>
      <color theme="1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sz val="16"/>
      <color theme="1"/>
      <name val="Arial"/>
      <family val="2"/>
    </font>
    <font>
      <sz val="14"/>
      <color theme="0"/>
      <name val="Arial"/>
      <family val="2"/>
    </font>
    <font>
      <b/>
      <u/>
      <sz val="14"/>
      <color theme="0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b/>
      <sz val="16"/>
      <color theme="1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  <font>
      <sz val="9"/>
      <color theme="1" tint="0.499984740745262"/>
      <name val="Arial"/>
      <family val="2"/>
    </font>
    <font>
      <sz val="12"/>
      <color theme="1" tint="0.499984740745262"/>
      <name val="Arial"/>
      <family val="2"/>
    </font>
    <font>
      <sz val="26"/>
      <color theme="1"/>
      <name val="Arial"/>
      <family val="2"/>
    </font>
    <font>
      <b/>
      <sz val="9"/>
      <name val="Arial"/>
      <family val="2"/>
    </font>
    <font>
      <sz val="8"/>
      <color theme="1" tint="0.49998474074526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gradientFill degree="90">
        <stop position="0">
          <color theme="0"/>
        </stop>
        <stop position="1">
          <color rgb="FFFFFF00"/>
        </stop>
      </gradientFill>
    </fill>
    <fill>
      <gradientFill degree="270">
        <stop position="0">
          <color theme="0"/>
        </stop>
        <stop position="1">
          <color theme="0" tint="-0.1490218817712943"/>
        </stop>
      </gradientFill>
    </fill>
    <fill>
      <gradientFill degree="90">
        <stop position="0">
          <color theme="0"/>
        </stop>
        <stop position="1">
          <color theme="0" tint="-5.0965910824915313E-2"/>
        </stop>
      </gradientFill>
    </fill>
    <fill>
      <patternFill patternType="solid">
        <fgColor theme="0" tint="-0.24994659260841701"/>
        <bgColor indexed="64"/>
      </patternFill>
    </fill>
    <fill>
      <gradientFill degree="270">
        <stop position="0">
          <color theme="0"/>
        </stop>
        <stop position="1">
          <color theme="0" tint="-0.25098422193060094"/>
        </stop>
      </gradientFill>
    </fill>
    <fill>
      <gradientFill degree="90">
        <stop position="0">
          <color theme="0"/>
        </stop>
        <stop position="1">
          <color theme="0" tint="-0.25098422193060094"/>
        </stop>
      </gradientFill>
    </fill>
  </fills>
  <borders count="72">
    <border>
      <left/>
      <right/>
      <top/>
      <bottom/>
      <diagonal/>
    </border>
    <border>
      <left style="medium">
        <color theme="1" tint="0.499984740745262"/>
      </left>
      <right/>
      <top style="medium">
        <color theme="1" tint="0.499984740745262"/>
      </top>
      <bottom/>
      <diagonal/>
    </border>
    <border>
      <left/>
      <right/>
      <top style="medium">
        <color theme="1" tint="0.499984740745262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 style="medium">
        <color theme="1" tint="0.499984740745262"/>
      </top>
      <bottom/>
      <diagonal/>
    </border>
    <border>
      <left style="medium">
        <color theme="1" tint="0.499984740745262"/>
      </left>
      <right/>
      <top/>
      <bottom/>
      <diagonal/>
    </border>
    <border>
      <left style="medium">
        <color theme="1" tint="0.499984740745262"/>
      </left>
      <right/>
      <top style="medium">
        <color theme="1" tint="0.499984740745262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/>
      <bottom/>
      <diagonal/>
    </border>
    <border>
      <left/>
      <right/>
      <top/>
      <bottom style="medium">
        <color theme="1" tint="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1" tint="0.499984740745262"/>
      </top>
      <bottom/>
      <diagonal/>
    </border>
    <border>
      <left style="medium">
        <color theme="1" tint="0.499984740745262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medium">
        <color theme="1" tint="0.499984740745262"/>
      </right>
      <top/>
      <bottom/>
      <diagonal/>
    </border>
    <border>
      <left/>
      <right style="thin">
        <color theme="1" tint="0.499984740745262"/>
      </right>
      <top/>
      <bottom/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medium">
        <color theme="1" tint="0.499984740745262"/>
      </left>
      <right style="medium">
        <color theme="1" tint="0.499984740745262"/>
      </right>
      <top/>
      <bottom style="medium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 style="medium">
        <color theme="1" tint="0.499984740745262"/>
      </left>
      <right/>
      <top/>
      <bottom style="hair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/>
      <bottom style="hair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hair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/>
      <bottom style="hair">
        <color theme="1" tint="0.499984740745262"/>
      </bottom>
      <diagonal/>
    </border>
    <border>
      <left/>
      <right style="thin">
        <color theme="1" tint="0.499984740745262"/>
      </right>
      <top/>
      <bottom style="hair">
        <color theme="1" tint="0.499984740745262"/>
      </bottom>
      <diagonal/>
    </border>
    <border>
      <left/>
      <right style="medium">
        <color theme="1" tint="0.499984740745262"/>
      </right>
      <top/>
      <bottom style="hair">
        <color theme="1" tint="0.499984740745262"/>
      </bottom>
      <diagonal/>
    </border>
    <border>
      <left style="medium">
        <color theme="1" tint="0.499984740745262"/>
      </left>
      <right/>
      <top style="hair">
        <color theme="1" tint="0.499984740745262"/>
      </top>
      <bottom style="hair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/>
      <right style="thin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medium">
        <color theme="1" tint="0.499984740745262"/>
      </left>
      <right/>
      <top style="hair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hair">
        <color theme="1" tint="0.499984740745262"/>
      </top>
      <bottom style="medium">
        <color theme="1" tint="0.499984740745262"/>
      </bottom>
      <diagonal/>
    </border>
    <border>
      <left/>
      <right style="thin">
        <color theme="1" tint="0.499984740745262"/>
      </right>
      <top style="hair">
        <color theme="1" tint="0.499984740745262"/>
      </top>
      <bottom style="medium">
        <color theme="1" tint="0.499984740745262"/>
      </bottom>
      <diagonal/>
    </border>
    <border>
      <left/>
      <right/>
      <top style="medium">
        <color theme="1" tint="0.499984740745262"/>
      </top>
      <bottom/>
      <diagonal/>
    </border>
    <border>
      <left style="medium">
        <color theme="1" tint="0.499984740745262"/>
      </left>
      <right style="thin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/>
      <right/>
      <top style="thick">
        <color theme="0"/>
      </top>
      <bottom/>
      <diagonal/>
    </border>
    <border>
      <left style="medium">
        <color theme="1" tint="0.499984740745262"/>
      </left>
      <right/>
      <top/>
      <bottom style="medium">
        <color theme="1" tint="0.499984740745262"/>
      </bottom>
      <diagonal/>
    </border>
    <border>
      <left/>
      <right style="medium">
        <color theme="1" tint="0.499984740745262"/>
      </right>
      <top/>
      <bottom style="medium">
        <color theme="1" tint="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medium">
        <color theme="1" tint="0.499984740745262"/>
      </top>
      <bottom/>
      <diagonal/>
    </border>
    <border>
      <left style="thin">
        <color theme="1" tint="0.499984740745262"/>
      </left>
      <right/>
      <top style="medium">
        <color theme="1" tint="0.499984740745262"/>
      </top>
      <bottom/>
      <diagonal/>
    </border>
    <border>
      <left/>
      <right style="thin">
        <color theme="1" tint="0.499984740745262"/>
      </right>
      <top style="medium">
        <color theme="1" tint="0.499984740745262"/>
      </top>
      <bottom/>
      <diagonal/>
    </border>
    <border>
      <left style="thin">
        <color theme="1" tint="0.499984740745262"/>
      </left>
      <right style="medium">
        <color theme="1" tint="0.499984740745262"/>
      </right>
      <top style="medium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hair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thin">
        <color theme="1" tint="0.499984740745262"/>
      </top>
      <bottom style="hair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hair">
        <color theme="1" tint="0.499984740745262"/>
      </top>
      <bottom/>
      <diagonal/>
    </border>
    <border>
      <left style="thin">
        <color theme="1" tint="0.499984740745262"/>
      </left>
      <right/>
      <top/>
      <bottom/>
      <diagonal/>
    </border>
    <border>
      <left style="medium">
        <color theme="1" tint="0.499984740745262"/>
      </left>
      <right/>
      <top/>
      <bottom style="thin">
        <color theme="1" tint="0.499984740745262"/>
      </bottom>
      <diagonal/>
    </border>
    <border>
      <left/>
      <right style="medium">
        <color theme="1" tint="0.499984740745262"/>
      </right>
      <top/>
      <bottom style="thin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/>
      <bottom style="medium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medium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/>
      <bottom style="medium">
        <color theme="1" tint="0.499984740745262"/>
      </bottom>
      <diagonal/>
    </border>
    <border>
      <left style="thin">
        <color theme="1" tint="0.499984740745262"/>
      </left>
      <right/>
      <top/>
      <bottom style="medium">
        <color theme="1" tint="0.499984740745262"/>
      </bottom>
      <diagonal/>
    </border>
    <border>
      <left/>
      <right style="thin">
        <color theme="1" tint="0.499984740745262"/>
      </right>
      <top/>
      <bottom style="medium">
        <color theme="1" tint="0.499984740745262"/>
      </bottom>
      <diagonal/>
    </border>
    <border>
      <left style="thin">
        <color theme="1" tint="0.499984740745262"/>
      </left>
      <right/>
      <top style="medium">
        <color theme="1" tint="0.499984740745262"/>
      </top>
      <bottom style="thin">
        <color theme="1" tint="0.499984740745262"/>
      </bottom>
      <diagonal/>
    </border>
    <border>
      <left/>
      <right/>
      <top style="medium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medium">
        <color theme="1" tint="0.499984740745262"/>
      </top>
      <bottom style="thin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medium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/>
      <right/>
      <top style="hair">
        <color theme="1" tint="0.499984740745262"/>
      </top>
      <bottom style="thin">
        <color theme="1" tint="0.499984740745262"/>
      </bottom>
      <diagonal/>
    </border>
    <border>
      <left/>
      <right/>
      <top style="hair">
        <color theme="1" tint="0.499984740745262"/>
      </top>
      <bottom style="medium">
        <color theme="1" tint="0.499984740745262"/>
      </bottom>
      <diagonal/>
    </border>
    <border>
      <left/>
      <right/>
      <top style="thin">
        <color theme="1" tint="0.499984740745262"/>
      </top>
      <bottom/>
      <diagonal/>
    </border>
    <border>
      <left/>
      <right style="medium">
        <color theme="1" tint="0.499984740745262"/>
      </right>
      <top style="hair">
        <color theme="1" tint="0.499984740745262"/>
      </top>
      <bottom style="medium">
        <color theme="1" tint="0.499984740745262"/>
      </bottom>
      <diagonal/>
    </border>
  </borders>
  <cellStyleXfs count="1">
    <xf numFmtId="0" fontId="0" fillId="0" borderId="0"/>
  </cellStyleXfs>
  <cellXfs count="162">
    <xf numFmtId="0" fontId="0" fillId="0" borderId="0" xfId="0"/>
    <xf numFmtId="0" fontId="1" fillId="0" borderId="0" xfId="0" applyFont="1" applyAlignment="1" applyProtection="1">
      <alignment horizontal="left" vertical="center" indent="1"/>
      <protection hidden="1"/>
    </xf>
    <xf numFmtId="0" fontId="1" fillId="2" borderId="1" xfId="0" applyFont="1" applyFill="1" applyBorder="1" applyAlignment="1" applyProtection="1">
      <alignment horizontal="left" vertical="center" indent="1"/>
      <protection hidden="1"/>
    </xf>
    <xf numFmtId="0" fontId="1" fillId="2" borderId="2" xfId="0" applyFont="1" applyFill="1" applyBorder="1" applyAlignment="1" applyProtection="1">
      <alignment horizontal="left" vertical="center" indent="1"/>
      <protection hidden="1"/>
    </xf>
    <xf numFmtId="0" fontId="1" fillId="2" borderId="3" xfId="0" applyFont="1" applyFill="1" applyBorder="1" applyAlignment="1" applyProtection="1">
      <alignment horizontal="left" vertical="center" indent="1"/>
      <protection hidden="1"/>
    </xf>
    <xf numFmtId="0" fontId="1" fillId="2" borderId="4" xfId="0" applyFont="1" applyFill="1" applyBorder="1" applyAlignment="1" applyProtection="1">
      <alignment horizontal="left" vertical="center" indent="1"/>
      <protection hidden="1"/>
    </xf>
    <xf numFmtId="164" fontId="1" fillId="0" borderId="5" xfId="0" applyNumberFormat="1" applyFont="1" applyBorder="1" applyAlignment="1" applyProtection="1">
      <alignment horizontal="left" vertical="center" indent="1"/>
      <protection hidden="1"/>
    </xf>
    <xf numFmtId="0" fontId="2" fillId="0" borderId="2" xfId="0" applyFont="1" applyBorder="1" applyAlignment="1" applyProtection="1">
      <alignment vertical="center"/>
      <protection hidden="1"/>
    </xf>
    <xf numFmtId="0" fontId="1" fillId="0" borderId="2" xfId="0" applyFont="1" applyBorder="1" applyAlignment="1" applyProtection="1">
      <alignment horizontal="left" vertical="center" indent="1"/>
      <protection hidden="1"/>
    </xf>
    <xf numFmtId="0" fontId="1" fillId="0" borderId="6" xfId="0" applyFont="1" applyBorder="1" applyAlignment="1" applyProtection="1">
      <alignment horizontal="left" vertical="center" indent="1"/>
      <protection hidden="1"/>
    </xf>
    <xf numFmtId="0" fontId="1" fillId="2" borderId="7" xfId="0" applyFont="1" applyFill="1" applyBorder="1" applyAlignment="1" applyProtection="1">
      <alignment horizontal="left" vertical="center" indent="1"/>
      <protection hidden="1"/>
    </xf>
    <xf numFmtId="0" fontId="1" fillId="2" borderId="0" xfId="0" applyFont="1" applyFill="1" applyBorder="1" applyAlignment="1" applyProtection="1">
      <alignment horizontal="left" vertical="center" indent="1"/>
      <protection hidden="1"/>
    </xf>
    <xf numFmtId="0" fontId="3" fillId="2" borderId="4" xfId="0" applyFont="1" applyFill="1" applyBorder="1" applyAlignment="1" applyProtection="1">
      <alignment horizontal="left" vertical="center" indent="1"/>
      <protection hidden="1"/>
    </xf>
    <xf numFmtId="0" fontId="3" fillId="2" borderId="0" xfId="0" applyFont="1" applyFill="1" applyBorder="1" applyAlignment="1" applyProtection="1">
      <alignment horizontal="left" vertical="center" indent="1"/>
      <protection hidden="1"/>
    </xf>
    <xf numFmtId="0" fontId="3" fillId="2" borderId="7" xfId="0" applyFont="1" applyFill="1" applyBorder="1" applyAlignment="1" applyProtection="1">
      <alignment horizontal="left" vertical="center" indent="1"/>
      <protection hidden="1"/>
    </xf>
    <xf numFmtId="0" fontId="3" fillId="0" borderId="0" xfId="0" applyFont="1" applyAlignment="1" applyProtection="1">
      <alignment horizontal="left" vertical="center" indent="1"/>
      <protection hidden="1"/>
    </xf>
    <xf numFmtId="0" fontId="1" fillId="2" borderId="8" xfId="0" applyFont="1" applyFill="1" applyBorder="1" applyAlignment="1" applyProtection="1">
      <alignment horizontal="left" vertical="center" indent="1"/>
      <protection hidden="1"/>
    </xf>
    <xf numFmtId="0" fontId="4" fillId="0" borderId="5" xfId="0" applyFont="1" applyBorder="1" applyAlignment="1" applyProtection="1">
      <alignment horizontal="left" vertical="center" indent="1"/>
      <protection hidden="1"/>
    </xf>
    <xf numFmtId="0" fontId="4" fillId="0" borderId="6" xfId="0" applyFont="1" applyBorder="1" applyAlignment="1" applyProtection="1">
      <alignment horizontal="left" vertical="center" indent="1"/>
      <protection hidden="1"/>
    </xf>
    <xf numFmtId="0" fontId="7" fillId="0" borderId="19" xfId="0" applyFont="1" applyFill="1" applyBorder="1" applyAlignment="1" applyProtection="1">
      <alignment horizontal="left" vertical="center" indent="1"/>
      <protection hidden="1"/>
    </xf>
    <xf numFmtId="0" fontId="1" fillId="2" borderId="38" xfId="0" applyFont="1" applyFill="1" applyBorder="1" applyAlignment="1" applyProtection="1">
      <alignment horizontal="left" vertical="center" indent="1"/>
      <protection hidden="1"/>
    </xf>
    <xf numFmtId="0" fontId="9" fillId="2" borderId="0" xfId="0" applyFont="1" applyFill="1" applyBorder="1" applyAlignment="1" applyProtection="1">
      <alignment horizontal="left" vertical="center" indent="1"/>
      <protection hidden="1"/>
    </xf>
    <xf numFmtId="0" fontId="5" fillId="2" borderId="0" xfId="0" applyFont="1" applyFill="1" applyBorder="1" applyAlignment="1" applyProtection="1">
      <alignment horizontal="left" vertical="center" indent="1"/>
      <protection hidden="1"/>
    </xf>
    <xf numFmtId="0" fontId="10" fillId="2" borderId="42" xfId="0" applyFont="1" applyFill="1" applyBorder="1" applyAlignment="1" applyProtection="1">
      <alignment horizontal="left" vertical="center" indent="1"/>
      <protection hidden="1"/>
    </xf>
    <xf numFmtId="0" fontId="11" fillId="2" borderId="42" xfId="0" applyFont="1" applyFill="1" applyBorder="1" applyAlignment="1" applyProtection="1">
      <alignment horizontal="left" vertical="center" indent="1"/>
      <protection hidden="1"/>
    </xf>
    <xf numFmtId="0" fontId="12" fillId="2" borderId="42" xfId="0" applyFont="1" applyFill="1" applyBorder="1" applyAlignment="1" applyProtection="1">
      <alignment horizontal="left" vertical="center" indent="1"/>
      <protection hidden="1"/>
    </xf>
    <xf numFmtId="0" fontId="6" fillId="2" borderId="42" xfId="0" applyFont="1" applyFill="1" applyBorder="1" applyAlignment="1" applyProtection="1">
      <alignment horizontal="left" vertical="center" indent="1"/>
      <protection hidden="1"/>
    </xf>
    <xf numFmtId="0" fontId="12" fillId="2" borderId="0" xfId="0" applyFont="1" applyFill="1" applyBorder="1" applyAlignment="1" applyProtection="1">
      <alignment horizontal="left" vertical="center" indent="1"/>
      <protection hidden="1"/>
    </xf>
    <xf numFmtId="0" fontId="6" fillId="2" borderId="0" xfId="0" applyFont="1" applyFill="1" applyBorder="1" applyAlignment="1" applyProtection="1">
      <alignment horizontal="left" vertical="center" indent="1"/>
      <protection hidden="1"/>
    </xf>
    <xf numFmtId="0" fontId="1" fillId="2" borderId="43" xfId="0" applyFont="1" applyFill="1" applyBorder="1" applyAlignment="1" applyProtection="1">
      <alignment horizontal="left" vertical="center" indent="1"/>
      <protection hidden="1"/>
    </xf>
    <xf numFmtId="0" fontId="1" fillId="2" borderId="44" xfId="0" applyFont="1" applyFill="1" applyBorder="1" applyAlignment="1" applyProtection="1">
      <alignment horizontal="left" vertical="center" indent="1"/>
      <protection hidden="1"/>
    </xf>
    <xf numFmtId="0" fontId="3" fillId="2" borderId="0" xfId="0" applyFont="1" applyFill="1" applyBorder="1" applyAlignment="1" applyProtection="1">
      <alignment horizontal="right" vertical="center" indent="1"/>
      <protection hidden="1"/>
    </xf>
    <xf numFmtId="0" fontId="3" fillId="2" borderId="0" xfId="0" applyFont="1" applyFill="1" applyBorder="1" applyAlignment="1" applyProtection="1">
      <alignment horizontal="right" vertical="center" indent="2"/>
      <protection hidden="1"/>
    </xf>
    <xf numFmtId="0" fontId="4" fillId="0" borderId="9" xfId="0" applyFont="1" applyFill="1" applyBorder="1" applyAlignment="1" applyProtection="1">
      <alignment horizontal="left" vertical="center" indent="1"/>
      <protection hidden="1"/>
    </xf>
    <xf numFmtId="0" fontId="4" fillId="0" borderId="10" xfId="0" applyFont="1" applyFill="1" applyBorder="1" applyAlignment="1" applyProtection="1">
      <alignment horizontal="left" vertical="center" indent="1"/>
      <protection hidden="1"/>
    </xf>
    <xf numFmtId="0" fontId="4" fillId="0" borderId="11" xfId="0" applyFont="1" applyFill="1" applyBorder="1" applyAlignment="1" applyProtection="1">
      <alignment horizontal="left" vertical="center" indent="1"/>
      <protection hidden="1"/>
    </xf>
    <xf numFmtId="0" fontId="4" fillId="0" borderId="12" xfId="0" applyFont="1" applyFill="1" applyBorder="1" applyAlignment="1" applyProtection="1">
      <alignment horizontal="left" vertical="center" indent="1"/>
      <protection hidden="1"/>
    </xf>
    <xf numFmtId="0" fontId="4" fillId="0" borderId="13" xfId="0" applyFont="1" applyFill="1" applyBorder="1" applyAlignment="1" applyProtection="1">
      <alignment horizontal="left" vertical="center" indent="1"/>
      <protection hidden="1"/>
    </xf>
    <xf numFmtId="0" fontId="4" fillId="0" borderId="14" xfId="0" applyFont="1" applyFill="1" applyBorder="1" applyAlignment="1" applyProtection="1">
      <alignment horizontal="left" vertical="center" indent="1"/>
      <protection hidden="1"/>
    </xf>
    <xf numFmtId="0" fontId="4" fillId="0" borderId="15" xfId="0" applyFont="1" applyFill="1" applyBorder="1" applyAlignment="1" applyProtection="1">
      <alignment horizontal="left" vertical="center" indent="1"/>
      <protection hidden="1"/>
    </xf>
    <xf numFmtId="0" fontId="4" fillId="0" borderId="16" xfId="0" applyFont="1" applyFill="1" applyBorder="1" applyAlignment="1" applyProtection="1">
      <alignment horizontal="left" vertical="center" indent="1"/>
      <protection hidden="1"/>
    </xf>
    <xf numFmtId="0" fontId="4" fillId="0" borderId="7" xfId="0" applyFont="1" applyFill="1" applyBorder="1" applyAlignment="1" applyProtection="1">
      <alignment horizontal="left" vertical="center" indent="1"/>
      <protection hidden="1"/>
    </xf>
    <xf numFmtId="0" fontId="4" fillId="0" borderId="17" xfId="0" applyFont="1" applyFill="1" applyBorder="1" applyAlignment="1" applyProtection="1">
      <alignment horizontal="left" vertical="center" indent="1"/>
      <protection hidden="1"/>
    </xf>
    <xf numFmtId="0" fontId="4" fillId="0" borderId="18" xfId="0" applyFont="1" applyFill="1" applyBorder="1" applyAlignment="1" applyProtection="1">
      <alignment horizontal="left" vertical="center" indent="1"/>
      <protection hidden="1"/>
    </xf>
    <xf numFmtId="164" fontId="8" fillId="0" borderId="25" xfId="0" applyNumberFormat="1" applyFont="1" applyFill="1" applyBorder="1" applyAlignment="1" applyProtection="1">
      <alignment horizontal="left" vertical="center" indent="1"/>
      <protection hidden="1"/>
    </xf>
    <xf numFmtId="164" fontId="8" fillId="0" borderId="31" xfId="0" applyNumberFormat="1" applyFont="1" applyFill="1" applyBorder="1" applyAlignment="1" applyProtection="1">
      <alignment horizontal="left" vertical="center" indent="1"/>
      <protection hidden="1"/>
    </xf>
    <xf numFmtId="164" fontId="8" fillId="0" borderId="35" xfId="0" applyNumberFormat="1" applyFont="1" applyFill="1" applyBorder="1" applyAlignment="1" applyProtection="1">
      <alignment horizontal="left" vertical="center" indent="1"/>
      <protection hidden="1"/>
    </xf>
    <xf numFmtId="165" fontId="8" fillId="3" borderId="26" xfId="0" applyNumberFormat="1" applyFont="1" applyFill="1" applyBorder="1" applyAlignment="1" applyProtection="1">
      <alignment horizontal="left" vertical="center" indent="1"/>
      <protection locked="0" hidden="1"/>
    </xf>
    <xf numFmtId="165" fontId="8" fillId="3" borderId="27" xfId="0" applyNumberFormat="1" applyFont="1" applyFill="1" applyBorder="1" applyAlignment="1" applyProtection="1">
      <alignment horizontal="left" vertical="center" indent="1"/>
      <protection locked="0" hidden="1"/>
    </xf>
    <xf numFmtId="165" fontId="8" fillId="0" borderId="28" xfId="0" applyNumberFormat="1" applyFont="1" applyFill="1" applyBorder="1" applyAlignment="1" applyProtection="1">
      <alignment horizontal="left" vertical="center" indent="1"/>
      <protection hidden="1"/>
    </xf>
    <xf numFmtId="165" fontId="8" fillId="0" borderId="32" xfId="0" applyNumberFormat="1" applyFont="1" applyFill="1" applyBorder="1" applyAlignment="1" applyProtection="1">
      <alignment horizontal="left" vertical="center" indent="1"/>
      <protection hidden="1"/>
    </xf>
    <xf numFmtId="165" fontId="8" fillId="3" borderId="33" xfId="0" applyNumberFormat="1" applyFont="1" applyFill="1" applyBorder="1" applyAlignment="1" applyProtection="1">
      <alignment horizontal="left" vertical="center" indent="1"/>
      <protection locked="0" hidden="1"/>
    </xf>
    <xf numFmtId="165" fontId="8" fillId="3" borderId="36" xfId="0" applyNumberFormat="1" applyFont="1" applyFill="1" applyBorder="1" applyAlignment="1" applyProtection="1">
      <alignment horizontal="left" vertical="center" indent="1"/>
      <protection locked="0" hidden="1"/>
    </xf>
    <xf numFmtId="165" fontId="8" fillId="3" borderId="29" xfId="0" applyNumberFormat="1" applyFont="1" applyFill="1" applyBorder="1" applyAlignment="1" applyProtection="1">
      <alignment horizontal="left" vertical="center" indent="1"/>
      <protection locked="0" hidden="1"/>
    </xf>
    <xf numFmtId="165" fontId="8" fillId="0" borderId="30" xfId="0" applyNumberFormat="1" applyFont="1" applyFill="1" applyBorder="1" applyAlignment="1" applyProtection="1">
      <alignment horizontal="left" vertical="center" indent="1"/>
      <protection hidden="1"/>
    </xf>
    <xf numFmtId="165" fontId="8" fillId="3" borderId="34" xfId="0" applyNumberFormat="1" applyFont="1" applyFill="1" applyBorder="1" applyAlignment="1" applyProtection="1">
      <alignment horizontal="left" vertical="center" indent="1"/>
      <protection locked="0" hidden="1"/>
    </xf>
    <xf numFmtId="165" fontId="8" fillId="3" borderId="37" xfId="0" applyNumberFormat="1" applyFont="1" applyFill="1" applyBorder="1" applyAlignment="1" applyProtection="1">
      <alignment horizontal="left" vertical="center" indent="1"/>
      <protection locked="0" hidden="1"/>
    </xf>
    <xf numFmtId="165" fontId="8" fillId="0" borderId="39" xfId="0" applyNumberFormat="1" applyFont="1" applyFill="1" applyBorder="1" applyAlignment="1" applyProtection="1">
      <alignment horizontal="left" vertical="center" indent="1"/>
      <protection hidden="1"/>
    </xf>
    <xf numFmtId="165" fontId="8" fillId="0" borderId="40" xfId="0" applyNumberFormat="1" applyFont="1" applyFill="1" applyBorder="1" applyAlignment="1" applyProtection="1">
      <alignment horizontal="left" vertical="center" indent="1"/>
      <protection hidden="1"/>
    </xf>
    <xf numFmtId="165" fontId="8" fillId="0" borderId="41" xfId="0" applyNumberFormat="1" applyFont="1" applyFill="1" applyBorder="1" applyAlignment="1" applyProtection="1">
      <alignment horizontal="left" vertical="center" indent="1"/>
      <protection hidden="1"/>
    </xf>
    <xf numFmtId="0" fontId="14" fillId="0" borderId="20" xfId="0" applyFont="1" applyFill="1" applyBorder="1" applyAlignment="1" applyProtection="1">
      <alignment horizontal="left" vertical="center" indent="1"/>
      <protection hidden="1"/>
    </xf>
    <xf numFmtId="0" fontId="14" fillId="0" borderId="21" xfId="0" applyFont="1" applyFill="1" applyBorder="1" applyAlignment="1" applyProtection="1">
      <alignment horizontal="left" vertical="center" indent="1"/>
      <protection hidden="1"/>
    </xf>
    <xf numFmtId="0" fontId="14" fillId="0" borderId="22" xfId="0" applyFont="1" applyFill="1" applyBorder="1" applyAlignment="1" applyProtection="1">
      <alignment horizontal="left" vertical="center" indent="1"/>
      <protection hidden="1"/>
    </xf>
    <xf numFmtId="0" fontId="14" fillId="0" borderId="23" xfId="0" applyFont="1" applyFill="1" applyBorder="1" applyAlignment="1" applyProtection="1">
      <alignment horizontal="left" vertical="center" indent="1"/>
      <protection hidden="1"/>
    </xf>
    <xf numFmtId="0" fontId="14" fillId="0" borderId="24" xfId="0" applyFont="1" applyFill="1" applyBorder="1" applyAlignment="1" applyProtection="1">
      <alignment horizontal="left" vertical="center" indent="1"/>
      <protection hidden="1"/>
    </xf>
    <xf numFmtId="0" fontId="5" fillId="4" borderId="5" xfId="0" applyFont="1" applyFill="1" applyBorder="1" applyAlignment="1" applyProtection="1">
      <alignment horizontal="left" vertical="center" indent="1"/>
      <protection hidden="1"/>
    </xf>
    <xf numFmtId="0" fontId="4" fillId="4" borderId="2" xfId="0" applyFont="1" applyFill="1" applyBorder="1" applyAlignment="1" applyProtection="1">
      <alignment horizontal="left" vertical="center" indent="1"/>
      <protection hidden="1"/>
    </xf>
    <xf numFmtId="0" fontId="4" fillId="4" borderId="6" xfId="0" applyFont="1" applyFill="1" applyBorder="1" applyAlignment="1" applyProtection="1">
      <alignment horizontal="left" vertical="center" indent="1"/>
      <protection hidden="1"/>
    </xf>
    <xf numFmtId="0" fontId="6" fillId="4" borderId="5" xfId="0" applyFont="1" applyFill="1" applyBorder="1" applyAlignment="1" applyProtection="1">
      <alignment horizontal="left" vertical="center" indent="1"/>
      <protection hidden="1"/>
    </xf>
    <xf numFmtId="0" fontId="15" fillId="0" borderId="5" xfId="0" applyFont="1" applyFill="1" applyBorder="1" applyAlignment="1" applyProtection="1">
      <alignment horizontal="left" vertical="center" indent="1"/>
      <protection hidden="1"/>
    </xf>
    <xf numFmtId="0" fontId="15" fillId="0" borderId="2" xfId="0" applyFont="1" applyFill="1" applyBorder="1" applyAlignment="1" applyProtection="1">
      <alignment horizontal="left" vertical="center" indent="1"/>
      <protection hidden="1"/>
    </xf>
    <xf numFmtId="0" fontId="15" fillId="0" borderId="6" xfId="0" applyFont="1" applyFill="1" applyBorder="1" applyAlignment="1" applyProtection="1">
      <alignment horizontal="left" vertical="center" indent="1"/>
      <protection hidden="1"/>
    </xf>
    <xf numFmtId="0" fontId="16" fillId="0" borderId="0" xfId="0" applyFont="1" applyAlignment="1" applyProtection="1">
      <alignment horizontal="left" vertical="center" indent="1"/>
      <protection hidden="1"/>
    </xf>
    <xf numFmtId="0" fontId="16" fillId="0" borderId="1" xfId="0" applyFont="1" applyBorder="1" applyAlignment="1" applyProtection="1">
      <alignment horizontal="left" vertical="center" indent="1"/>
      <protection hidden="1"/>
    </xf>
    <xf numFmtId="0" fontId="16" fillId="0" borderId="38" xfId="0" applyFont="1" applyBorder="1" applyAlignment="1" applyProtection="1">
      <alignment horizontal="left" vertical="center" indent="1"/>
      <protection hidden="1"/>
    </xf>
    <xf numFmtId="0" fontId="16" fillId="0" borderId="3" xfId="0" applyFont="1" applyBorder="1" applyAlignment="1" applyProtection="1">
      <alignment horizontal="left" vertical="center" indent="1"/>
      <protection hidden="1"/>
    </xf>
    <xf numFmtId="0" fontId="16" fillId="0" borderId="4" xfId="0" applyFont="1" applyBorder="1" applyAlignment="1" applyProtection="1">
      <alignment horizontal="left" vertical="center" indent="1"/>
      <protection hidden="1"/>
    </xf>
    <xf numFmtId="0" fontId="16" fillId="0" borderId="0" xfId="0" applyFont="1" applyBorder="1" applyAlignment="1" applyProtection="1">
      <alignment horizontal="left" vertical="center" indent="1"/>
      <protection hidden="1"/>
    </xf>
    <xf numFmtId="0" fontId="16" fillId="0" borderId="7" xfId="0" applyFont="1" applyBorder="1" applyAlignment="1" applyProtection="1">
      <alignment horizontal="left" vertical="center" indent="1"/>
      <protection hidden="1"/>
    </xf>
    <xf numFmtId="0" fontId="16" fillId="0" borderId="43" xfId="0" applyFont="1" applyBorder="1" applyAlignment="1" applyProtection="1">
      <alignment horizontal="left" vertical="center" indent="1"/>
      <protection hidden="1"/>
    </xf>
    <xf numFmtId="0" fontId="16" fillId="0" borderId="8" xfId="0" applyFont="1" applyBorder="1" applyAlignment="1" applyProtection="1">
      <alignment horizontal="left" vertical="center" indent="1"/>
      <protection hidden="1"/>
    </xf>
    <xf numFmtId="0" fontId="16" fillId="0" borderId="44" xfId="0" applyFont="1" applyBorder="1" applyAlignment="1" applyProtection="1">
      <alignment horizontal="left" vertical="center" indent="1"/>
      <protection hidden="1"/>
    </xf>
    <xf numFmtId="0" fontId="16" fillId="6" borderId="1" xfId="0" applyFont="1" applyFill="1" applyBorder="1" applyAlignment="1" applyProtection="1">
      <alignment horizontal="left" vertical="center" indent="1"/>
      <protection hidden="1"/>
    </xf>
    <xf numFmtId="0" fontId="16" fillId="6" borderId="38" xfId="0" applyFont="1" applyFill="1" applyBorder="1" applyAlignment="1" applyProtection="1">
      <alignment horizontal="left" vertical="center" indent="1"/>
      <protection hidden="1"/>
    </xf>
    <xf numFmtId="0" fontId="16" fillId="6" borderId="3" xfId="0" applyFont="1" applyFill="1" applyBorder="1" applyAlignment="1" applyProtection="1">
      <alignment horizontal="left" vertical="center" indent="1"/>
      <protection hidden="1"/>
    </xf>
    <xf numFmtId="0" fontId="20" fillId="6" borderId="4" xfId="0" applyFont="1" applyFill="1" applyBorder="1" applyAlignment="1" applyProtection="1">
      <alignment horizontal="left" vertical="center" indent="1"/>
      <protection hidden="1"/>
    </xf>
    <xf numFmtId="0" fontId="16" fillId="6" borderId="0" xfId="0" applyFont="1" applyFill="1" applyBorder="1" applyAlignment="1" applyProtection="1">
      <alignment horizontal="left" vertical="center" indent="1"/>
      <protection hidden="1"/>
    </xf>
    <xf numFmtId="0" fontId="16" fillId="6" borderId="7" xfId="0" applyFont="1" applyFill="1" applyBorder="1" applyAlignment="1" applyProtection="1">
      <alignment horizontal="left" vertical="center" indent="1"/>
      <protection hidden="1"/>
    </xf>
    <xf numFmtId="0" fontId="16" fillId="6" borderId="4" xfId="0" applyFont="1" applyFill="1" applyBorder="1" applyAlignment="1" applyProtection="1">
      <alignment horizontal="left" vertical="center" indent="1"/>
      <protection hidden="1"/>
    </xf>
    <xf numFmtId="0" fontId="20" fillId="7" borderId="4" xfId="0" applyFont="1" applyFill="1" applyBorder="1" applyAlignment="1" applyProtection="1">
      <alignment horizontal="left" vertical="center" indent="1"/>
      <protection hidden="1"/>
    </xf>
    <xf numFmtId="0" fontId="16" fillId="7" borderId="0" xfId="0" applyFont="1" applyFill="1" applyBorder="1" applyAlignment="1" applyProtection="1">
      <alignment horizontal="left" vertical="center" indent="1"/>
      <protection hidden="1"/>
    </xf>
    <xf numFmtId="0" fontId="16" fillId="7" borderId="7" xfId="0" applyFont="1" applyFill="1" applyBorder="1" applyAlignment="1" applyProtection="1">
      <alignment horizontal="left" vertical="center" indent="1"/>
      <protection hidden="1"/>
    </xf>
    <xf numFmtId="0" fontId="16" fillId="0" borderId="43" xfId="0" applyFont="1" applyFill="1" applyBorder="1" applyAlignment="1" applyProtection="1">
      <alignment horizontal="left" vertical="center" indent="1"/>
      <protection hidden="1"/>
    </xf>
    <xf numFmtId="0" fontId="16" fillId="0" borderId="8" xfId="0" applyFont="1" applyFill="1" applyBorder="1" applyAlignment="1" applyProtection="1">
      <alignment horizontal="left" vertical="center" indent="1"/>
      <protection hidden="1"/>
    </xf>
    <xf numFmtId="0" fontId="16" fillId="0" borderId="44" xfId="0" applyFont="1" applyFill="1" applyBorder="1" applyAlignment="1" applyProtection="1">
      <alignment horizontal="left" vertical="center" indent="1"/>
      <protection hidden="1"/>
    </xf>
    <xf numFmtId="0" fontId="16" fillId="0" borderId="56" xfId="0" applyFont="1" applyBorder="1" applyAlignment="1" applyProtection="1">
      <alignment horizontal="left" vertical="center" indent="1"/>
      <protection hidden="1"/>
    </xf>
    <xf numFmtId="0" fontId="16" fillId="0" borderId="59" xfId="0" applyFont="1" applyBorder="1" applyAlignment="1" applyProtection="1">
      <alignment horizontal="left" vertical="center" indent="1"/>
      <protection hidden="1"/>
    </xf>
    <xf numFmtId="0" fontId="16" fillId="0" borderId="60" xfId="0" applyFont="1" applyBorder="1" applyAlignment="1" applyProtection="1">
      <alignment horizontal="left" vertical="center" indent="1"/>
      <protection hidden="1"/>
    </xf>
    <xf numFmtId="166" fontId="19" fillId="0" borderId="57" xfId="0" applyNumberFormat="1" applyFont="1" applyBorder="1" applyAlignment="1" applyProtection="1">
      <alignment horizontal="left" vertical="center" indent="1"/>
      <protection hidden="1"/>
    </xf>
    <xf numFmtId="0" fontId="16" fillId="0" borderId="58" xfId="0" applyFont="1" applyBorder="1" applyAlignment="1" applyProtection="1">
      <alignment horizontal="left" vertical="center" indent="1"/>
      <protection hidden="1"/>
    </xf>
    <xf numFmtId="166" fontId="16" fillId="0" borderId="0" xfId="0" applyNumberFormat="1" applyFont="1" applyAlignment="1" applyProtection="1">
      <alignment horizontal="left" vertical="center" indent="1"/>
      <protection hidden="1"/>
    </xf>
    <xf numFmtId="0" fontId="3" fillId="6" borderId="1" xfId="0" applyFont="1" applyFill="1" applyBorder="1" applyAlignment="1" applyProtection="1">
      <alignment horizontal="left" vertical="center" indent="1"/>
      <protection hidden="1"/>
    </xf>
    <xf numFmtId="0" fontId="3" fillId="6" borderId="38" xfId="0" applyFont="1" applyFill="1" applyBorder="1" applyAlignment="1" applyProtection="1">
      <alignment horizontal="left" vertical="center" indent="1"/>
      <protection hidden="1"/>
    </xf>
    <xf numFmtId="0" fontId="16" fillId="7" borderId="54" xfId="0" applyFont="1" applyFill="1" applyBorder="1" applyAlignment="1" applyProtection="1">
      <alignment horizontal="left" vertical="center" indent="1"/>
      <protection hidden="1"/>
    </xf>
    <xf numFmtId="0" fontId="16" fillId="7" borderId="12" xfId="0" applyFont="1" applyFill="1" applyBorder="1" applyAlignment="1" applyProtection="1">
      <alignment horizontal="left" vertical="center" indent="1"/>
      <protection hidden="1"/>
    </xf>
    <xf numFmtId="0" fontId="16" fillId="7" borderId="55" xfId="0" applyFont="1" applyFill="1" applyBorder="1" applyAlignment="1" applyProtection="1">
      <alignment horizontal="left" vertical="center" indent="1"/>
      <protection hidden="1"/>
    </xf>
    <xf numFmtId="164" fontId="16" fillId="0" borderId="51" xfId="0" applyNumberFormat="1" applyFont="1" applyBorder="1" applyAlignment="1" applyProtection="1">
      <alignment horizontal="left" vertical="center" indent="1"/>
      <protection hidden="1"/>
    </xf>
    <xf numFmtId="0" fontId="16" fillId="5" borderId="0" xfId="0" applyFont="1" applyFill="1" applyBorder="1" applyAlignment="1" applyProtection="1">
      <alignment horizontal="left" vertical="center" indent="1"/>
      <protection hidden="1"/>
    </xf>
    <xf numFmtId="164" fontId="16" fillId="5" borderId="0" xfId="0" applyNumberFormat="1" applyFont="1" applyFill="1" applyBorder="1" applyAlignment="1" applyProtection="1">
      <alignment horizontal="left" vertical="center" indent="1"/>
      <protection hidden="1"/>
    </xf>
    <xf numFmtId="0" fontId="16" fillId="8" borderId="5" xfId="0" applyFont="1" applyFill="1" applyBorder="1" applyAlignment="1" applyProtection="1">
      <alignment horizontal="left" vertical="center" indent="1"/>
      <protection hidden="1"/>
    </xf>
    <xf numFmtId="0" fontId="16" fillId="8" borderId="2" xfId="0" applyFont="1" applyFill="1" applyBorder="1" applyAlignment="1" applyProtection="1">
      <alignment horizontal="left" vertical="center" indent="1"/>
      <protection hidden="1"/>
    </xf>
    <xf numFmtId="164" fontId="16" fillId="8" borderId="2" xfId="0" applyNumberFormat="1" applyFont="1" applyFill="1" applyBorder="1" applyAlignment="1" applyProtection="1">
      <alignment horizontal="left" vertical="center" indent="1"/>
      <protection hidden="1"/>
    </xf>
    <xf numFmtId="164" fontId="16" fillId="8" borderId="6" xfId="0" applyNumberFormat="1" applyFont="1" applyFill="1" applyBorder="1" applyAlignment="1" applyProtection="1">
      <alignment horizontal="left" vertical="center" indent="1"/>
      <protection hidden="1"/>
    </xf>
    <xf numFmtId="164" fontId="16" fillId="3" borderId="50" xfId="0" applyNumberFormat="1" applyFont="1" applyFill="1" applyBorder="1" applyAlignment="1" applyProtection="1">
      <alignment horizontal="left" vertical="center" indent="1"/>
      <protection locked="0" hidden="1"/>
    </xf>
    <xf numFmtId="164" fontId="16" fillId="3" borderId="33" xfId="0" applyNumberFormat="1" applyFont="1" applyFill="1" applyBorder="1" applyAlignment="1" applyProtection="1">
      <alignment horizontal="left" vertical="center" indent="1"/>
      <protection locked="0" hidden="1"/>
    </xf>
    <xf numFmtId="0" fontId="21" fillId="0" borderId="0" xfId="0" applyFont="1" applyBorder="1" applyAlignment="1" applyProtection="1">
      <alignment vertical="center"/>
      <protection hidden="1"/>
    </xf>
    <xf numFmtId="0" fontId="16" fillId="0" borderId="66" xfId="0" applyFont="1" applyBorder="1" applyAlignment="1" applyProtection="1">
      <alignment horizontal="left" vertical="center" indent="1"/>
      <protection hidden="1"/>
    </xf>
    <xf numFmtId="0" fontId="16" fillId="0" borderId="15" xfId="0" applyFont="1" applyBorder="1" applyAlignment="1" applyProtection="1">
      <alignment horizontal="left" vertical="center" indent="1"/>
      <protection hidden="1"/>
    </xf>
    <xf numFmtId="0" fontId="19" fillId="7" borderId="46" xfId="0" applyFont="1" applyFill="1" applyBorder="1" applyAlignment="1" applyProtection="1">
      <alignment horizontal="left" vertical="center" indent="1"/>
      <protection hidden="1"/>
    </xf>
    <xf numFmtId="0" fontId="19" fillId="7" borderId="47" xfId="0" applyFont="1" applyFill="1" applyBorder="1" applyAlignment="1" applyProtection="1">
      <alignment horizontal="left" vertical="center" indent="1"/>
      <protection hidden="1"/>
    </xf>
    <xf numFmtId="0" fontId="19" fillId="7" borderId="48" xfId="0" applyFont="1" applyFill="1" applyBorder="1" applyAlignment="1" applyProtection="1">
      <alignment horizontal="left" vertical="center" indent="1"/>
      <protection hidden="1"/>
    </xf>
    <xf numFmtId="0" fontId="19" fillId="7" borderId="61" xfId="0" applyFont="1" applyFill="1" applyBorder="1" applyAlignment="1" applyProtection="1">
      <alignment horizontal="left" vertical="center" indent="1"/>
      <protection hidden="1"/>
    </xf>
    <xf numFmtId="0" fontId="19" fillId="7" borderId="62" xfId="0" applyFont="1" applyFill="1" applyBorder="1" applyAlignment="1" applyProtection="1">
      <alignment horizontal="left" vertical="center" indent="1"/>
      <protection hidden="1"/>
    </xf>
    <xf numFmtId="0" fontId="19" fillId="7" borderId="63" xfId="0" applyFont="1" applyFill="1" applyBorder="1" applyAlignment="1" applyProtection="1">
      <alignment horizontal="left" vertical="center" indent="1"/>
      <protection hidden="1"/>
    </xf>
    <xf numFmtId="0" fontId="19" fillId="7" borderId="49" xfId="0" applyFont="1" applyFill="1" applyBorder="1" applyAlignment="1" applyProtection="1">
      <alignment horizontal="left" vertical="center" indent="1"/>
      <protection hidden="1"/>
    </xf>
    <xf numFmtId="0" fontId="19" fillId="7" borderId="38" xfId="0" applyFont="1" applyFill="1" applyBorder="1" applyAlignment="1" applyProtection="1">
      <alignment horizontal="left" vertical="center" indent="1"/>
      <protection hidden="1"/>
    </xf>
    <xf numFmtId="0" fontId="19" fillId="0" borderId="60" xfId="0" applyFont="1" applyBorder="1" applyAlignment="1" applyProtection="1">
      <alignment horizontal="left" vertical="center" indent="1"/>
      <protection hidden="1"/>
    </xf>
    <xf numFmtId="164" fontId="16" fillId="0" borderId="52" xfId="0" applyNumberFormat="1" applyFont="1" applyBorder="1" applyAlignment="1" applyProtection="1">
      <alignment horizontal="left" vertical="center" indent="1"/>
      <protection hidden="1"/>
    </xf>
    <xf numFmtId="164" fontId="17" fillId="3" borderId="45" xfId="0" applyNumberFormat="1" applyFont="1" applyFill="1" applyBorder="1" applyAlignment="1" applyProtection="1">
      <alignment horizontal="left" vertical="center" indent="1"/>
      <protection hidden="1"/>
    </xf>
    <xf numFmtId="164" fontId="17" fillId="3" borderId="45" xfId="0" applyNumberFormat="1" applyFont="1" applyFill="1" applyBorder="1" applyAlignment="1" applyProtection="1">
      <alignment horizontal="left" vertical="center" indent="1"/>
      <protection locked="0" hidden="1"/>
    </xf>
    <xf numFmtId="164" fontId="18" fillId="0" borderId="68" xfId="0" applyNumberFormat="1" applyFont="1" applyFill="1" applyBorder="1" applyAlignment="1" applyProtection="1">
      <alignment horizontal="left" vertical="center" indent="1"/>
      <protection hidden="1"/>
    </xf>
    <xf numFmtId="164" fontId="14" fillId="0" borderId="68" xfId="0" applyNumberFormat="1" applyFont="1" applyFill="1" applyBorder="1" applyAlignment="1" applyProtection="1">
      <alignment horizontal="left" vertical="center" indent="1"/>
      <protection hidden="1"/>
    </xf>
    <xf numFmtId="0" fontId="23" fillId="0" borderId="65" xfId="0" applyFont="1" applyBorder="1" applyAlignment="1" applyProtection="1">
      <alignment horizontal="right" vertical="center" indent="1"/>
      <protection hidden="1"/>
    </xf>
    <xf numFmtId="0" fontId="23" fillId="0" borderId="53" xfId="0" applyFont="1" applyBorder="1" applyAlignment="1" applyProtection="1">
      <alignment horizontal="right" vertical="center" indent="1"/>
      <protection hidden="1"/>
    </xf>
    <xf numFmtId="0" fontId="23" fillId="0" borderId="11" xfId="0" applyFont="1" applyBorder="1" applyAlignment="1" applyProtection="1">
      <alignment horizontal="right" vertical="center" indent="1"/>
      <protection hidden="1"/>
    </xf>
    <xf numFmtId="164" fontId="23" fillId="0" borderId="68" xfId="0" applyNumberFormat="1" applyFont="1" applyFill="1" applyBorder="1" applyAlignment="1" applyProtection="1">
      <alignment horizontal="right" vertical="center" indent="1"/>
      <protection hidden="1"/>
    </xf>
    <xf numFmtId="0" fontId="23" fillId="0" borderId="59" xfId="0" applyFont="1" applyBorder="1" applyAlignment="1" applyProtection="1">
      <alignment horizontal="right" vertical="center" indent="1"/>
      <protection hidden="1"/>
    </xf>
    <xf numFmtId="164" fontId="18" fillId="0" borderId="69" xfId="0" applyNumberFormat="1" applyFont="1" applyFill="1" applyBorder="1" applyAlignment="1" applyProtection="1">
      <alignment horizontal="left" vertical="center" indent="1"/>
      <protection hidden="1"/>
    </xf>
    <xf numFmtId="164" fontId="14" fillId="0" borderId="69" xfId="0" applyNumberFormat="1" applyFont="1" applyFill="1" applyBorder="1" applyAlignment="1" applyProtection="1">
      <alignment horizontal="left" vertical="center" indent="1"/>
      <protection hidden="1"/>
    </xf>
    <xf numFmtId="164" fontId="23" fillId="0" borderId="69" xfId="0" applyNumberFormat="1" applyFont="1" applyFill="1" applyBorder="1" applyAlignment="1" applyProtection="1">
      <alignment horizontal="right" vertical="center" indent="1"/>
      <protection hidden="1"/>
    </xf>
    <xf numFmtId="164" fontId="23" fillId="0" borderId="71" xfId="0" applyNumberFormat="1" applyFont="1" applyFill="1" applyBorder="1" applyAlignment="1" applyProtection="1">
      <alignment horizontal="right" vertical="center" indent="1"/>
      <protection hidden="1"/>
    </xf>
    <xf numFmtId="0" fontId="19" fillId="0" borderId="64" xfId="0" applyFont="1" applyBorder="1" applyAlignment="1" applyProtection="1">
      <alignment horizontal="left" vertical="center" indent="1"/>
      <protection hidden="1"/>
    </xf>
    <xf numFmtId="0" fontId="19" fillId="0" borderId="65" xfId="0" applyFont="1" applyBorder="1" applyAlignment="1" applyProtection="1">
      <alignment horizontal="left" vertical="center" indent="1"/>
      <protection hidden="1"/>
    </xf>
    <xf numFmtId="0" fontId="19" fillId="0" borderId="70" xfId="0" applyFont="1" applyBorder="1" applyAlignment="1" applyProtection="1">
      <alignment horizontal="left" vertical="center" indent="1"/>
      <protection hidden="1"/>
    </xf>
    <xf numFmtId="0" fontId="19" fillId="0" borderId="66" xfId="0" applyFont="1" applyBorder="1" applyAlignment="1" applyProtection="1">
      <alignment horizontal="left" vertical="center" indent="1"/>
      <protection hidden="1"/>
    </xf>
    <xf numFmtId="0" fontId="19" fillId="0" borderId="10" xfId="0" applyFont="1" applyBorder="1" applyAlignment="1" applyProtection="1">
      <alignment horizontal="left" vertical="center" indent="1"/>
      <protection hidden="1"/>
    </xf>
    <xf numFmtId="0" fontId="19" fillId="0" borderId="53" xfId="0" applyFont="1" applyBorder="1" applyAlignment="1" applyProtection="1">
      <alignment horizontal="left" vertical="center" indent="1"/>
      <protection hidden="1"/>
    </xf>
    <xf numFmtId="0" fontId="19" fillId="0" borderId="0" xfId="0" applyFont="1" applyBorder="1" applyAlignment="1" applyProtection="1">
      <alignment horizontal="left" vertical="center" indent="1"/>
      <protection hidden="1"/>
    </xf>
    <xf numFmtId="0" fontId="19" fillId="0" borderId="15" xfId="0" applyFont="1" applyBorder="1" applyAlignment="1" applyProtection="1">
      <alignment horizontal="left" vertical="center" indent="1"/>
      <protection hidden="1"/>
    </xf>
    <xf numFmtId="0" fontId="19" fillId="0" borderId="67" xfId="0" applyFont="1" applyBorder="1" applyAlignment="1" applyProtection="1">
      <alignment horizontal="left" vertical="center" indent="1"/>
      <protection hidden="1"/>
    </xf>
    <xf numFmtId="0" fontId="19" fillId="0" borderId="11" xfId="0" applyFont="1" applyBorder="1" applyAlignment="1" applyProtection="1">
      <alignment horizontal="left" vertical="center" indent="1"/>
      <protection hidden="1"/>
    </xf>
    <xf numFmtId="0" fontId="19" fillId="0" borderId="12" xfId="0" applyFont="1" applyBorder="1" applyAlignment="1" applyProtection="1">
      <alignment horizontal="left" vertical="center" indent="1"/>
      <protection hidden="1"/>
    </xf>
    <xf numFmtId="0" fontId="19" fillId="0" borderId="16" xfId="0" applyFont="1" applyBorder="1" applyAlignment="1" applyProtection="1">
      <alignment horizontal="left" vertical="center" indent="1"/>
      <protection hidden="1"/>
    </xf>
    <xf numFmtId="0" fontId="19" fillId="0" borderId="56" xfId="0" applyFont="1" applyBorder="1" applyAlignment="1" applyProtection="1">
      <alignment horizontal="left" vertical="center" indent="1"/>
      <protection hidden="1"/>
    </xf>
    <xf numFmtId="0" fontId="19" fillId="0" borderId="59" xfId="0" applyFont="1" applyBorder="1" applyAlignment="1" applyProtection="1">
      <alignment horizontal="left" vertical="center" indent="1"/>
      <protection hidden="1"/>
    </xf>
    <xf numFmtId="0" fontId="19" fillId="0" borderId="8" xfId="0" applyFont="1" applyBorder="1" applyAlignment="1" applyProtection="1">
      <alignment horizontal="left" vertical="center" indent="1"/>
      <protection hidden="1"/>
    </xf>
    <xf numFmtId="0" fontId="13" fillId="0" borderId="0" xfId="0" applyFont="1" applyFill="1" applyBorder="1" applyAlignment="1" applyProtection="1">
      <alignment horizontal="left" vertical="center" indent="1"/>
      <protection hidden="1"/>
    </xf>
    <xf numFmtId="0" fontId="3" fillId="0" borderId="5" xfId="0" applyFont="1" applyFill="1" applyBorder="1" applyAlignment="1" applyProtection="1">
      <alignment horizontal="left" vertical="center" indent="1"/>
      <protection hidden="1"/>
    </xf>
    <xf numFmtId="0" fontId="3" fillId="0" borderId="2" xfId="0" applyFont="1" applyFill="1" applyBorder="1" applyAlignment="1" applyProtection="1">
      <alignment horizontal="left" vertical="center" indent="1"/>
      <protection hidden="1"/>
    </xf>
    <xf numFmtId="0" fontId="3" fillId="0" borderId="6" xfId="0" applyFont="1" applyFill="1" applyBorder="1" applyAlignment="1" applyProtection="1">
      <alignment horizontal="left" vertical="center" indent="1"/>
      <protection hidden="1"/>
    </xf>
    <xf numFmtId="0" fontId="22" fillId="3" borderId="53" xfId="0" applyFont="1" applyFill="1" applyBorder="1" applyAlignment="1" applyProtection="1">
      <alignment horizontal="left" vertical="center" indent="1"/>
      <protection locked="0" hidden="1"/>
    </xf>
    <xf numFmtId="0" fontId="22" fillId="3" borderId="0" xfId="0" applyFont="1" applyFill="1" applyBorder="1" applyAlignment="1" applyProtection="1">
      <alignment horizontal="left" vertical="center" indent="1"/>
      <protection locked="0" hidden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685800</xdr:colOff>
      <xdr:row>2</xdr:row>
      <xdr:rowOff>719761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3400" y="390525"/>
          <a:ext cx="590550" cy="70071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685800</xdr:colOff>
      <xdr:row>2</xdr:row>
      <xdr:rowOff>719761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3400" y="390525"/>
          <a:ext cx="590550" cy="70071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685800</xdr:colOff>
      <xdr:row>2</xdr:row>
      <xdr:rowOff>719761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3400" y="390525"/>
          <a:ext cx="590550" cy="700711"/>
        </a:xfrm>
        <a:prstGeom prst="rect">
          <a:avLst/>
        </a:prstGeom>
      </xdr:spPr>
    </xdr:pic>
    <xdr:clientData/>
  </xdr:twoCellAnchor>
  <xdr:oneCellAnchor>
    <xdr:from>
      <xdr:col>4</xdr:col>
      <xdr:colOff>870216</xdr:colOff>
      <xdr:row>16</xdr:row>
      <xdr:rowOff>476789</xdr:rowOff>
    </xdr:from>
    <xdr:ext cx="5778234" cy="913861"/>
    <xdr:sp macro="" textlink="">
      <xdr:nvSpPr>
        <xdr:cNvPr id="3" name="Rectangle 2"/>
        <xdr:cNvSpPr/>
      </xdr:nvSpPr>
      <xdr:spPr>
        <a:xfrm rot="20833713">
          <a:off x="3403866" y="6267989"/>
          <a:ext cx="5778234" cy="913861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n-US" sz="5400" b="1" cap="none" spc="0">
              <a:ln w="12700">
                <a:solidFill>
                  <a:schemeClr val="tx2">
                    <a:satMod val="155000"/>
                  </a:schemeClr>
                </a:solidFill>
                <a:prstDash val="solid"/>
              </a:ln>
              <a:solidFill>
                <a:schemeClr val="bg2">
                  <a:tint val="85000"/>
                  <a:satMod val="155000"/>
                </a:schemeClr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 </a:t>
          </a: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685800</xdr:colOff>
      <xdr:row>2</xdr:row>
      <xdr:rowOff>719761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3400" y="390525"/>
          <a:ext cx="590550" cy="70071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127000</xdr:colOff>
      <xdr:row>2</xdr:row>
      <xdr:rowOff>0</xdr:rowOff>
    </xdr:from>
    <xdr:to>
      <xdr:col>1</xdr:col>
      <xdr:colOff>662174</xdr:colOff>
      <xdr:row>3</xdr:row>
      <xdr:rowOff>0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8000" y="381000"/>
          <a:ext cx="535174" cy="635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AppData\Local\Microsoft\Windows\Temporary%20Internet%20Files\Content.Outlook\K1UUFHGB\Documents%20and%20Settings\User\Local%20Settings\Temporary%20Internet%20Files\Content.Outlook\HLFZHUKO\Oracle%20Symphony%20Sdn%20Bhd\Outlet\Beer%20Custody%20Records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Beer Custody Form"/>
      <sheetName val="List"/>
      <sheetName val="New"/>
      <sheetName val="Existing"/>
      <sheetName val="Records"/>
      <sheetName val="Data"/>
      <sheetName val="Pivot Table"/>
    </sheetNames>
    <sheetDataSet>
      <sheetData sheetId="0" refreshError="1"/>
      <sheetData sheetId="1">
        <row r="6">
          <cell r="M6" t="str">
            <v>GUINNESS</v>
          </cell>
        </row>
        <row r="7">
          <cell r="M7" t="str">
            <v>HEINEKEN</v>
          </cell>
        </row>
        <row r="8">
          <cell r="M8" t="str">
            <v>TIGER</v>
          </cell>
        </row>
        <row r="9">
          <cell r="M9" t="str">
            <v>TIGER CRYSTAL</v>
          </cell>
        </row>
        <row r="10">
          <cell r="M10" t="str">
            <v>BUDWEISER</v>
          </cell>
        </row>
        <row r="11">
          <cell r="M11" t="str">
            <v>HENNESSY VSOP</v>
          </cell>
        </row>
        <row r="12">
          <cell r="M12" t="str">
            <v>HENNESSY XO</v>
          </cell>
        </row>
        <row r="13">
          <cell r="M13" t="str">
            <v>MARTELL VSOP</v>
          </cell>
        </row>
        <row r="14">
          <cell r="M14" t="str">
            <v>MARTELL CORDON BLEU</v>
          </cell>
        </row>
        <row r="15">
          <cell r="M15" t="str">
            <v>CHIVAS REGAL 12</v>
          </cell>
        </row>
        <row r="16">
          <cell r="M16" t="str">
            <v>CHIVAS REGAL 18</v>
          </cell>
        </row>
        <row r="17">
          <cell r="M17" t="str">
            <v>CHIVAS REGAL 21</v>
          </cell>
        </row>
        <row r="18">
          <cell r="M18" t="str">
            <v>JOHNNIE WALKER BLACK</v>
          </cell>
        </row>
        <row r="19">
          <cell r="M19" t="str">
            <v>JOHNNIE WALKER BLUE</v>
          </cell>
        </row>
        <row r="20">
          <cell r="M20" t="str">
            <v>ABSOLUT BLUE</v>
          </cell>
        </row>
        <row r="21">
          <cell r="M21" t="str">
            <v>ABSOLUT VANILA</v>
          </cell>
        </row>
        <row r="22">
          <cell r="M22" t="str">
            <v>BACARDI CARTA BLANC</v>
          </cell>
        </row>
        <row r="23">
          <cell r="M23" t="str">
            <v>BACARDI APPLE</v>
          </cell>
        </row>
        <row r="24">
          <cell r="M24" t="str">
            <v>BACARDI LEMON</v>
          </cell>
        </row>
        <row r="25">
          <cell r="M25" t="str">
            <v>JOSE CUERVO</v>
          </cell>
        </row>
        <row r="26">
          <cell r="M26" t="str">
            <v>RED WINE</v>
          </cell>
        </row>
        <row r="27">
          <cell r="M27" t="str">
            <v>WHITE WINE</v>
          </cell>
        </row>
      </sheetData>
      <sheetData sheetId="2" refreshError="1"/>
      <sheetData sheetId="3" refreshError="1"/>
      <sheetData sheetId="4">
        <row r="6">
          <cell r="B6">
            <v>40179</v>
          </cell>
        </row>
        <row r="7">
          <cell r="B7">
            <v>40190</v>
          </cell>
        </row>
        <row r="8">
          <cell r="B8">
            <v>40179</v>
          </cell>
        </row>
      </sheetData>
      <sheetData sheetId="5" refreshError="1"/>
      <sheetData sheetId="6">
        <row r="9">
          <cell r="C9" t="str">
            <v>Flora Soh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C0C0C0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3">
    <tabColor theme="9" tint="0.39997558519241921"/>
    <pageSetUpPr fitToPage="1"/>
  </sheetPr>
  <dimension ref="A1:U62"/>
  <sheetViews>
    <sheetView showGridLines="0" showRowColHeaders="0" showZeros="0" tabSelected="1" showRuler="0" zoomScale="60" zoomScaleNormal="60" workbookViewId="0">
      <pane ySplit="12" topLeftCell="A28" activePane="bottomLeft" state="frozen"/>
      <selection pane="bottomLeft" activeCell="G40" sqref="G40"/>
    </sheetView>
  </sheetViews>
  <sheetFormatPr defaultColWidth="0" defaultRowHeight="0" customHeight="1" zeroHeight="1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24.95" customHeight="1" thickBot="1"/>
    <row r="2" spans="2:15" ht="5.0999999999999996" customHeight="1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0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5.0999999999999996" customHeight="1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35.1" customHeight="1">
      <c r="B5" s="12"/>
      <c r="C5" s="13" t="s">
        <v>1</v>
      </c>
      <c r="D5" s="156" t="str">
        <f ca="1">MID(CELL("FILENAME",$A$1),FIND("[",CELL("FILENAME",$A$1))+1,3)</f>
        <v>SBA</v>
      </c>
      <c r="E5" s="156"/>
      <c r="F5" s="31"/>
      <c r="G5" s="31" t="s">
        <v>2</v>
      </c>
      <c r="H5" s="156" t="str">
        <f ca="1">INDEX($C$7:$N$7,1,MID(CELL("FILENAME",$A$1),FIND("[",CELL("FILENAME",$A$1))+8,2))&amp;"  "&amp;MID(CELL("FILENAME",$A$1),FIND("[",CELL("FILENAME",$A$1))+4,4)</f>
        <v>FEBRUARY  2013</v>
      </c>
      <c r="I5" s="156"/>
      <c r="J5" s="13"/>
      <c r="K5" s="32" t="s">
        <v>3</v>
      </c>
      <c r="L5" s="156" t="str">
        <f ca="1">MID(CELL("FILENAME",$A$1),FIND("]",CELL("FILENAME",$A$1))+1,256)</f>
        <v>GUINNESS</v>
      </c>
      <c r="M5" s="156"/>
      <c r="N5" s="156"/>
      <c r="O5" s="14"/>
    </row>
    <row r="6" spans="2:15" ht="5.0999999999999996" customHeight="1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0" hidden="1" customHeight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0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0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0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0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950000000000003" customHeight="1">
      <c r="B12" s="5"/>
      <c r="C12" s="44">
        <v>1</v>
      </c>
      <c r="D12" s="47">
        <v>46</v>
      </c>
      <c r="E12" s="48">
        <v>24</v>
      </c>
      <c r="F12" s="48"/>
      <c r="G12" s="48">
        <v>3</v>
      </c>
      <c r="H12" s="49">
        <f>$D12+$E12+$F12-$G12</f>
        <v>67</v>
      </c>
      <c r="I12" s="47">
        <v>0</v>
      </c>
      <c r="J12" s="53"/>
      <c r="K12" s="48"/>
      <c r="L12" s="48"/>
      <c r="M12" s="49">
        <f>$I12+$J12-$K12-$L12</f>
        <v>0</v>
      </c>
      <c r="N12" s="54">
        <f>$H12+$M12</f>
        <v>67</v>
      </c>
      <c r="O12" s="10"/>
    </row>
    <row r="13" spans="2:15" ht="39.950000000000003" customHeight="1">
      <c r="B13" s="5"/>
      <c r="C13" s="45">
        <v>2</v>
      </c>
      <c r="D13" s="50">
        <f>$H12</f>
        <v>67</v>
      </c>
      <c r="E13" s="51"/>
      <c r="F13" s="51"/>
      <c r="G13" s="51">
        <v>4</v>
      </c>
      <c r="H13" s="49">
        <f t="shared" ref="H13:H42" si="0">$D13+$E13+$F13-$G13</f>
        <v>63</v>
      </c>
      <c r="I13" s="50">
        <f>$M12</f>
        <v>0</v>
      </c>
      <c r="J13" s="55"/>
      <c r="K13" s="51"/>
      <c r="L13" s="51"/>
      <c r="M13" s="49">
        <f t="shared" ref="M13:M42" si="1">$I13+$J13-$K13-$L13</f>
        <v>0</v>
      </c>
      <c r="N13" s="54">
        <f t="shared" ref="N13:N42" si="2">$H13+$M13</f>
        <v>63</v>
      </c>
      <c r="O13" s="10"/>
    </row>
    <row r="14" spans="2:15" ht="39.950000000000003" customHeight="1">
      <c r="B14" s="5"/>
      <c r="C14" s="45">
        <v>3</v>
      </c>
      <c r="D14" s="50">
        <f t="shared" ref="D14:D42" si="3">$H13</f>
        <v>63</v>
      </c>
      <c r="E14" s="51"/>
      <c r="F14" s="51"/>
      <c r="G14" s="51">
        <v>1</v>
      </c>
      <c r="H14" s="49">
        <f t="shared" si="0"/>
        <v>62</v>
      </c>
      <c r="I14" s="50">
        <f t="shared" ref="I14:I42" si="4">$M13</f>
        <v>0</v>
      </c>
      <c r="J14" s="55"/>
      <c r="K14" s="51"/>
      <c r="L14" s="51"/>
      <c r="M14" s="49">
        <f t="shared" si="1"/>
        <v>0</v>
      </c>
      <c r="N14" s="54">
        <f t="shared" si="2"/>
        <v>62</v>
      </c>
      <c r="O14" s="10"/>
    </row>
    <row r="15" spans="2:15" ht="39.950000000000003" customHeight="1">
      <c r="B15" s="5"/>
      <c r="C15" s="45">
        <v>4</v>
      </c>
      <c r="D15" s="50">
        <f t="shared" si="3"/>
        <v>62</v>
      </c>
      <c r="E15" s="51"/>
      <c r="F15" s="51"/>
      <c r="G15" s="51">
        <v>5</v>
      </c>
      <c r="H15" s="49">
        <f t="shared" si="0"/>
        <v>57</v>
      </c>
      <c r="I15" s="50">
        <f t="shared" si="4"/>
        <v>0</v>
      </c>
      <c r="J15" s="55"/>
      <c r="K15" s="51"/>
      <c r="L15" s="51"/>
      <c r="M15" s="49">
        <f t="shared" si="1"/>
        <v>0</v>
      </c>
      <c r="N15" s="54">
        <f t="shared" si="2"/>
        <v>57</v>
      </c>
      <c r="O15" s="10"/>
    </row>
    <row r="16" spans="2:15" ht="39.950000000000003" customHeight="1">
      <c r="B16" s="5"/>
      <c r="C16" s="45">
        <v>5</v>
      </c>
      <c r="D16" s="50">
        <f t="shared" si="3"/>
        <v>57</v>
      </c>
      <c r="E16" s="51"/>
      <c r="F16" s="51"/>
      <c r="G16" s="51"/>
      <c r="H16" s="49">
        <f t="shared" si="0"/>
        <v>57</v>
      </c>
      <c r="I16" s="50">
        <f t="shared" si="4"/>
        <v>0</v>
      </c>
      <c r="J16" s="55"/>
      <c r="K16" s="51"/>
      <c r="L16" s="51"/>
      <c r="M16" s="49">
        <f t="shared" si="1"/>
        <v>0</v>
      </c>
      <c r="N16" s="54">
        <f t="shared" si="2"/>
        <v>57</v>
      </c>
      <c r="O16" s="10"/>
    </row>
    <row r="17" spans="2:15" ht="39.950000000000003" customHeight="1">
      <c r="B17" s="5"/>
      <c r="C17" s="45">
        <v>6</v>
      </c>
      <c r="D17" s="50">
        <f t="shared" si="3"/>
        <v>57</v>
      </c>
      <c r="E17" s="51">
        <v>48</v>
      </c>
      <c r="F17" s="51"/>
      <c r="G17" s="51"/>
      <c r="H17" s="49">
        <f t="shared" si="0"/>
        <v>105</v>
      </c>
      <c r="I17" s="50">
        <f t="shared" si="4"/>
        <v>0</v>
      </c>
      <c r="J17" s="55"/>
      <c r="K17" s="51"/>
      <c r="L17" s="51"/>
      <c r="M17" s="49">
        <f t="shared" si="1"/>
        <v>0</v>
      </c>
      <c r="N17" s="54">
        <f t="shared" si="2"/>
        <v>105</v>
      </c>
      <c r="O17" s="10"/>
    </row>
    <row r="18" spans="2:15" ht="39.950000000000003" customHeight="1">
      <c r="B18" s="5"/>
      <c r="C18" s="45">
        <v>7</v>
      </c>
      <c r="D18" s="50">
        <f t="shared" si="3"/>
        <v>105</v>
      </c>
      <c r="E18" s="51"/>
      <c r="F18" s="51"/>
      <c r="G18" s="51"/>
      <c r="H18" s="49">
        <f t="shared" si="0"/>
        <v>105</v>
      </c>
      <c r="I18" s="50">
        <f t="shared" si="4"/>
        <v>0</v>
      </c>
      <c r="J18" s="55"/>
      <c r="K18" s="51"/>
      <c r="L18" s="51"/>
      <c r="M18" s="49">
        <f t="shared" si="1"/>
        <v>0</v>
      </c>
      <c r="N18" s="54">
        <f t="shared" si="2"/>
        <v>105</v>
      </c>
      <c r="O18" s="10"/>
    </row>
    <row r="19" spans="2:15" ht="39.950000000000003" customHeight="1">
      <c r="B19" s="5"/>
      <c r="C19" s="45">
        <v>8</v>
      </c>
      <c r="D19" s="50">
        <f t="shared" si="3"/>
        <v>105</v>
      </c>
      <c r="E19" s="51"/>
      <c r="F19" s="51"/>
      <c r="G19" s="51">
        <v>4</v>
      </c>
      <c r="H19" s="49">
        <f t="shared" si="0"/>
        <v>101</v>
      </c>
      <c r="I19" s="50">
        <f t="shared" si="4"/>
        <v>0</v>
      </c>
      <c r="J19" s="55"/>
      <c r="K19" s="51"/>
      <c r="L19" s="51"/>
      <c r="M19" s="49">
        <f t="shared" si="1"/>
        <v>0</v>
      </c>
      <c r="N19" s="54">
        <f t="shared" si="2"/>
        <v>101</v>
      </c>
      <c r="O19" s="10"/>
    </row>
    <row r="20" spans="2:15" ht="39.950000000000003" customHeight="1">
      <c r="B20" s="5"/>
      <c r="C20" s="45">
        <v>9</v>
      </c>
      <c r="D20" s="50">
        <f t="shared" si="3"/>
        <v>101</v>
      </c>
      <c r="E20" s="51"/>
      <c r="F20" s="51"/>
      <c r="G20" s="51"/>
      <c r="H20" s="49">
        <f t="shared" si="0"/>
        <v>101</v>
      </c>
      <c r="I20" s="50">
        <f t="shared" si="4"/>
        <v>0</v>
      </c>
      <c r="J20" s="55"/>
      <c r="K20" s="51"/>
      <c r="L20" s="51"/>
      <c r="M20" s="49">
        <f t="shared" si="1"/>
        <v>0</v>
      </c>
      <c r="N20" s="54">
        <f t="shared" si="2"/>
        <v>101</v>
      </c>
      <c r="O20" s="10"/>
    </row>
    <row r="21" spans="2:15" ht="39.950000000000003" customHeight="1">
      <c r="B21" s="5"/>
      <c r="C21" s="45">
        <v>10</v>
      </c>
      <c r="D21" s="50">
        <f t="shared" si="3"/>
        <v>101</v>
      </c>
      <c r="E21" s="51"/>
      <c r="F21" s="51"/>
      <c r="G21" s="51">
        <v>0</v>
      </c>
      <c r="H21" s="49">
        <f t="shared" si="0"/>
        <v>101</v>
      </c>
      <c r="I21" s="50">
        <f t="shared" si="4"/>
        <v>0</v>
      </c>
      <c r="J21" s="55"/>
      <c r="K21" s="51"/>
      <c r="L21" s="51"/>
      <c r="M21" s="49">
        <f t="shared" si="1"/>
        <v>0</v>
      </c>
      <c r="N21" s="54">
        <f t="shared" si="2"/>
        <v>101</v>
      </c>
      <c r="O21" s="10"/>
    </row>
    <row r="22" spans="2:15" ht="39.950000000000003" customHeight="1">
      <c r="B22" s="5"/>
      <c r="C22" s="45">
        <v>11</v>
      </c>
      <c r="D22" s="50">
        <f t="shared" si="3"/>
        <v>101</v>
      </c>
      <c r="E22" s="51"/>
      <c r="F22" s="51"/>
      <c r="G22" s="51">
        <v>0</v>
      </c>
      <c r="H22" s="49">
        <f t="shared" si="0"/>
        <v>101</v>
      </c>
      <c r="I22" s="50">
        <f t="shared" si="4"/>
        <v>0</v>
      </c>
      <c r="J22" s="55"/>
      <c r="K22" s="51"/>
      <c r="L22" s="51"/>
      <c r="M22" s="49">
        <f t="shared" si="1"/>
        <v>0</v>
      </c>
      <c r="N22" s="54">
        <f t="shared" si="2"/>
        <v>101</v>
      </c>
      <c r="O22" s="10"/>
    </row>
    <row r="23" spans="2:15" ht="39.950000000000003" customHeight="1">
      <c r="B23" s="5"/>
      <c r="C23" s="45">
        <v>12</v>
      </c>
      <c r="D23" s="50">
        <f t="shared" si="3"/>
        <v>101</v>
      </c>
      <c r="E23" s="51"/>
      <c r="F23" s="51"/>
      <c r="G23" s="51">
        <v>4</v>
      </c>
      <c r="H23" s="49">
        <f t="shared" si="0"/>
        <v>97</v>
      </c>
      <c r="I23" s="50">
        <f t="shared" si="4"/>
        <v>0</v>
      </c>
      <c r="J23" s="55"/>
      <c r="K23" s="51"/>
      <c r="L23" s="51"/>
      <c r="M23" s="49">
        <f t="shared" si="1"/>
        <v>0</v>
      </c>
      <c r="N23" s="54">
        <f t="shared" si="2"/>
        <v>97</v>
      </c>
      <c r="O23" s="10"/>
    </row>
    <row r="24" spans="2:15" ht="39.950000000000003" customHeight="1">
      <c r="B24" s="5"/>
      <c r="C24" s="45">
        <v>13</v>
      </c>
      <c r="D24" s="50">
        <f t="shared" si="3"/>
        <v>97</v>
      </c>
      <c r="E24" s="51"/>
      <c r="F24" s="51"/>
      <c r="G24" s="51"/>
      <c r="H24" s="49">
        <f t="shared" si="0"/>
        <v>97</v>
      </c>
      <c r="I24" s="50">
        <f t="shared" si="4"/>
        <v>0</v>
      </c>
      <c r="J24" s="55"/>
      <c r="K24" s="51"/>
      <c r="L24" s="51"/>
      <c r="M24" s="49">
        <f t="shared" si="1"/>
        <v>0</v>
      </c>
      <c r="N24" s="54">
        <f t="shared" si="2"/>
        <v>97</v>
      </c>
      <c r="O24" s="10"/>
    </row>
    <row r="25" spans="2:15" ht="39.950000000000003" customHeight="1">
      <c r="B25" s="5"/>
      <c r="C25" s="45">
        <v>14</v>
      </c>
      <c r="D25" s="50">
        <f t="shared" si="3"/>
        <v>97</v>
      </c>
      <c r="E25" s="51"/>
      <c r="F25" s="51"/>
      <c r="G25" s="51"/>
      <c r="H25" s="49">
        <f t="shared" si="0"/>
        <v>97</v>
      </c>
      <c r="I25" s="50">
        <f t="shared" si="4"/>
        <v>0</v>
      </c>
      <c r="J25" s="55"/>
      <c r="K25" s="51"/>
      <c r="L25" s="51"/>
      <c r="M25" s="49">
        <f t="shared" si="1"/>
        <v>0</v>
      </c>
      <c r="N25" s="54">
        <f t="shared" si="2"/>
        <v>97</v>
      </c>
      <c r="O25" s="10"/>
    </row>
    <row r="26" spans="2:15" ht="39.950000000000003" customHeight="1">
      <c r="B26" s="5"/>
      <c r="C26" s="45">
        <v>15</v>
      </c>
      <c r="D26" s="50">
        <f t="shared" si="3"/>
        <v>97</v>
      </c>
      <c r="E26" s="51"/>
      <c r="F26" s="51"/>
      <c r="G26" s="51">
        <v>4</v>
      </c>
      <c r="H26" s="49">
        <f t="shared" si="0"/>
        <v>93</v>
      </c>
      <c r="I26" s="50">
        <f t="shared" si="4"/>
        <v>0</v>
      </c>
      <c r="J26" s="55"/>
      <c r="K26" s="51"/>
      <c r="L26" s="51"/>
      <c r="M26" s="49">
        <f t="shared" si="1"/>
        <v>0</v>
      </c>
      <c r="N26" s="54">
        <f t="shared" si="2"/>
        <v>93</v>
      </c>
      <c r="O26" s="10"/>
    </row>
    <row r="27" spans="2:15" ht="39.950000000000003" customHeight="1">
      <c r="B27" s="5"/>
      <c r="C27" s="45">
        <v>16</v>
      </c>
      <c r="D27" s="50">
        <f t="shared" si="3"/>
        <v>93</v>
      </c>
      <c r="E27" s="51"/>
      <c r="F27" s="51"/>
      <c r="G27" s="51"/>
      <c r="H27" s="49">
        <f t="shared" si="0"/>
        <v>93</v>
      </c>
      <c r="I27" s="50">
        <f t="shared" si="4"/>
        <v>0</v>
      </c>
      <c r="J27" s="55"/>
      <c r="K27" s="51"/>
      <c r="L27" s="51"/>
      <c r="M27" s="49">
        <f t="shared" si="1"/>
        <v>0</v>
      </c>
      <c r="N27" s="54">
        <f t="shared" si="2"/>
        <v>93</v>
      </c>
      <c r="O27" s="10"/>
    </row>
    <row r="28" spans="2:15" ht="39.950000000000003" customHeight="1">
      <c r="B28" s="5"/>
      <c r="C28" s="45">
        <v>17</v>
      </c>
      <c r="D28" s="50">
        <f t="shared" si="3"/>
        <v>93</v>
      </c>
      <c r="E28" s="51"/>
      <c r="F28" s="51"/>
      <c r="G28" s="51">
        <v>8</v>
      </c>
      <c r="H28" s="49">
        <f t="shared" si="0"/>
        <v>85</v>
      </c>
      <c r="I28" s="50">
        <f t="shared" si="4"/>
        <v>0</v>
      </c>
      <c r="J28" s="55"/>
      <c r="K28" s="51"/>
      <c r="L28" s="51"/>
      <c r="M28" s="49">
        <f t="shared" si="1"/>
        <v>0</v>
      </c>
      <c r="N28" s="54">
        <f t="shared" si="2"/>
        <v>85</v>
      </c>
      <c r="O28" s="10"/>
    </row>
    <row r="29" spans="2:15" ht="39.950000000000003" customHeight="1">
      <c r="B29" s="5"/>
      <c r="C29" s="45">
        <v>18</v>
      </c>
      <c r="D29" s="50">
        <f t="shared" si="3"/>
        <v>85</v>
      </c>
      <c r="E29" s="51"/>
      <c r="F29" s="51"/>
      <c r="G29" s="51"/>
      <c r="H29" s="49">
        <f t="shared" si="0"/>
        <v>85</v>
      </c>
      <c r="I29" s="50">
        <f t="shared" si="4"/>
        <v>0</v>
      </c>
      <c r="J29" s="55"/>
      <c r="K29" s="51"/>
      <c r="L29" s="51"/>
      <c r="M29" s="49">
        <f t="shared" si="1"/>
        <v>0</v>
      </c>
      <c r="N29" s="54">
        <f t="shared" si="2"/>
        <v>85</v>
      </c>
      <c r="O29" s="10"/>
    </row>
    <row r="30" spans="2:15" ht="39.950000000000003" customHeight="1">
      <c r="B30" s="5"/>
      <c r="C30" s="45">
        <v>19</v>
      </c>
      <c r="D30" s="50">
        <f t="shared" si="3"/>
        <v>85</v>
      </c>
      <c r="E30" s="51"/>
      <c r="F30" s="51"/>
      <c r="G30" s="51">
        <v>1</v>
      </c>
      <c r="H30" s="49">
        <f t="shared" si="0"/>
        <v>84</v>
      </c>
      <c r="I30" s="50">
        <f t="shared" si="4"/>
        <v>0</v>
      </c>
      <c r="J30" s="55"/>
      <c r="K30" s="51"/>
      <c r="L30" s="51"/>
      <c r="M30" s="49">
        <f t="shared" si="1"/>
        <v>0</v>
      </c>
      <c r="N30" s="54">
        <f t="shared" si="2"/>
        <v>84</v>
      </c>
      <c r="O30" s="10"/>
    </row>
    <row r="31" spans="2:15" ht="39.950000000000003" customHeight="1">
      <c r="B31" s="5"/>
      <c r="C31" s="45">
        <v>20</v>
      </c>
      <c r="D31" s="50">
        <f t="shared" si="3"/>
        <v>84</v>
      </c>
      <c r="E31" s="51"/>
      <c r="F31" s="51"/>
      <c r="G31" s="51"/>
      <c r="H31" s="49">
        <f t="shared" si="0"/>
        <v>84</v>
      </c>
      <c r="I31" s="50">
        <f t="shared" si="4"/>
        <v>0</v>
      </c>
      <c r="J31" s="55"/>
      <c r="K31" s="51"/>
      <c r="L31" s="51"/>
      <c r="M31" s="49">
        <f t="shared" si="1"/>
        <v>0</v>
      </c>
      <c r="N31" s="54">
        <f t="shared" si="2"/>
        <v>84</v>
      </c>
      <c r="O31" s="10"/>
    </row>
    <row r="32" spans="2:15" ht="39.950000000000003" customHeight="1">
      <c r="B32" s="5"/>
      <c r="C32" s="45">
        <v>21</v>
      </c>
      <c r="D32" s="50">
        <f t="shared" si="3"/>
        <v>84</v>
      </c>
      <c r="E32" s="51"/>
      <c r="F32" s="51"/>
      <c r="G32" s="51"/>
      <c r="H32" s="49">
        <f t="shared" si="0"/>
        <v>84</v>
      </c>
      <c r="I32" s="50">
        <f t="shared" si="4"/>
        <v>0</v>
      </c>
      <c r="J32" s="55"/>
      <c r="K32" s="51"/>
      <c r="L32" s="51"/>
      <c r="M32" s="49">
        <f t="shared" si="1"/>
        <v>0</v>
      </c>
      <c r="N32" s="54">
        <f t="shared" si="2"/>
        <v>84</v>
      </c>
      <c r="O32" s="10"/>
    </row>
    <row r="33" spans="2:15" ht="39.950000000000003" customHeight="1">
      <c r="B33" s="5"/>
      <c r="C33" s="45">
        <v>22</v>
      </c>
      <c r="D33" s="50">
        <f t="shared" si="3"/>
        <v>84</v>
      </c>
      <c r="E33" s="51"/>
      <c r="F33" s="51"/>
      <c r="G33" s="51"/>
      <c r="H33" s="49">
        <f t="shared" si="0"/>
        <v>84</v>
      </c>
      <c r="I33" s="50">
        <f t="shared" si="4"/>
        <v>0</v>
      </c>
      <c r="J33" s="55"/>
      <c r="K33" s="51"/>
      <c r="L33" s="51"/>
      <c r="M33" s="49">
        <f t="shared" si="1"/>
        <v>0</v>
      </c>
      <c r="N33" s="54">
        <f t="shared" si="2"/>
        <v>84</v>
      </c>
      <c r="O33" s="10"/>
    </row>
    <row r="34" spans="2:15" ht="39.950000000000003" customHeight="1">
      <c r="B34" s="5"/>
      <c r="C34" s="45">
        <v>23</v>
      </c>
      <c r="D34" s="50">
        <f t="shared" si="3"/>
        <v>84</v>
      </c>
      <c r="E34" s="51"/>
      <c r="F34" s="51"/>
      <c r="G34" s="51"/>
      <c r="H34" s="49">
        <f t="shared" si="0"/>
        <v>84</v>
      </c>
      <c r="I34" s="50">
        <f t="shared" si="4"/>
        <v>0</v>
      </c>
      <c r="J34" s="55"/>
      <c r="K34" s="51"/>
      <c r="L34" s="51"/>
      <c r="M34" s="49">
        <f t="shared" si="1"/>
        <v>0</v>
      </c>
      <c r="N34" s="54">
        <f t="shared" si="2"/>
        <v>84</v>
      </c>
      <c r="O34" s="10"/>
    </row>
    <row r="35" spans="2:15" ht="39.950000000000003" customHeight="1">
      <c r="B35" s="5"/>
      <c r="C35" s="45">
        <v>24</v>
      </c>
      <c r="D35" s="50">
        <f t="shared" si="3"/>
        <v>84</v>
      </c>
      <c r="E35" s="51"/>
      <c r="F35" s="51"/>
      <c r="G35" s="51">
        <v>1</v>
      </c>
      <c r="H35" s="49">
        <f t="shared" si="0"/>
        <v>83</v>
      </c>
      <c r="I35" s="50">
        <f t="shared" si="4"/>
        <v>0</v>
      </c>
      <c r="J35" s="55"/>
      <c r="K35" s="51"/>
      <c r="L35" s="51"/>
      <c r="M35" s="49">
        <f t="shared" si="1"/>
        <v>0</v>
      </c>
      <c r="N35" s="54">
        <f t="shared" si="2"/>
        <v>83</v>
      </c>
      <c r="O35" s="10"/>
    </row>
    <row r="36" spans="2:15" ht="39.950000000000003" customHeight="1">
      <c r="B36" s="5"/>
      <c r="C36" s="45">
        <v>25</v>
      </c>
      <c r="D36" s="50">
        <f t="shared" si="3"/>
        <v>83</v>
      </c>
      <c r="E36" s="51"/>
      <c r="F36" s="51"/>
      <c r="G36" s="51">
        <v>4</v>
      </c>
      <c r="H36" s="49">
        <f t="shared" si="0"/>
        <v>79</v>
      </c>
      <c r="I36" s="50">
        <f t="shared" si="4"/>
        <v>0</v>
      </c>
      <c r="J36" s="55"/>
      <c r="K36" s="51"/>
      <c r="L36" s="51"/>
      <c r="M36" s="49">
        <f t="shared" si="1"/>
        <v>0</v>
      </c>
      <c r="N36" s="54">
        <f t="shared" si="2"/>
        <v>79</v>
      </c>
      <c r="O36" s="10"/>
    </row>
    <row r="37" spans="2:15" ht="39.950000000000003" customHeight="1">
      <c r="B37" s="5"/>
      <c r="C37" s="45">
        <v>26</v>
      </c>
      <c r="D37" s="50">
        <f t="shared" si="3"/>
        <v>79</v>
      </c>
      <c r="E37" s="51"/>
      <c r="F37" s="51"/>
      <c r="G37" s="51"/>
      <c r="H37" s="49">
        <f t="shared" si="0"/>
        <v>79</v>
      </c>
      <c r="I37" s="50">
        <f t="shared" si="4"/>
        <v>0</v>
      </c>
      <c r="J37" s="55"/>
      <c r="K37" s="51"/>
      <c r="L37" s="51"/>
      <c r="M37" s="49">
        <f t="shared" si="1"/>
        <v>0</v>
      </c>
      <c r="N37" s="54">
        <f t="shared" si="2"/>
        <v>79</v>
      </c>
      <c r="O37" s="10"/>
    </row>
    <row r="38" spans="2:15" ht="39.950000000000003" customHeight="1">
      <c r="B38" s="5"/>
      <c r="C38" s="45">
        <v>27</v>
      </c>
      <c r="D38" s="50">
        <f t="shared" si="3"/>
        <v>79</v>
      </c>
      <c r="E38" s="51"/>
      <c r="F38" s="51"/>
      <c r="G38" s="51"/>
      <c r="H38" s="49">
        <f t="shared" si="0"/>
        <v>79</v>
      </c>
      <c r="I38" s="50">
        <f t="shared" si="4"/>
        <v>0</v>
      </c>
      <c r="J38" s="55"/>
      <c r="K38" s="51"/>
      <c r="L38" s="51"/>
      <c r="M38" s="49">
        <f t="shared" si="1"/>
        <v>0</v>
      </c>
      <c r="N38" s="54">
        <f t="shared" si="2"/>
        <v>79</v>
      </c>
      <c r="O38" s="10"/>
    </row>
    <row r="39" spans="2:15" ht="39.950000000000003" customHeight="1">
      <c r="B39" s="5"/>
      <c r="C39" s="45">
        <v>28</v>
      </c>
      <c r="D39" s="50">
        <f t="shared" si="3"/>
        <v>79</v>
      </c>
      <c r="E39" s="51"/>
      <c r="F39" s="51"/>
      <c r="G39" s="51">
        <v>4</v>
      </c>
      <c r="H39" s="49">
        <f t="shared" si="0"/>
        <v>75</v>
      </c>
      <c r="I39" s="50">
        <f t="shared" si="4"/>
        <v>0</v>
      </c>
      <c r="J39" s="55"/>
      <c r="K39" s="51"/>
      <c r="L39" s="51"/>
      <c r="M39" s="49">
        <f t="shared" si="1"/>
        <v>0</v>
      </c>
      <c r="N39" s="54">
        <f t="shared" si="2"/>
        <v>75</v>
      </c>
      <c r="O39" s="10"/>
    </row>
    <row r="40" spans="2:15" ht="39.950000000000003" customHeight="1">
      <c r="B40" s="5"/>
      <c r="C40" s="45">
        <v>29</v>
      </c>
      <c r="D40" s="50">
        <f t="shared" si="3"/>
        <v>75</v>
      </c>
      <c r="E40" s="51"/>
      <c r="F40" s="51"/>
      <c r="G40" s="51"/>
      <c r="H40" s="49">
        <f t="shared" si="0"/>
        <v>75</v>
      </c>
      <c r="I40" s="50">
        <f t="shared" si="4"/>
        <v>0</v>
      </c>
      <c r="J40" s="55"/>
      <c r="K40" s="51"/>
      <c r="L40" s="51"/>
      <c r="M40" s="49">
        <f t="shared" si="1"/>
        <v>0</v>
      </c>
      <c r="N40" s="54">
        <f t="shared" si="2"/>
        <v>75</v>
      </c>
      <c r="O40" s="10"/>
    </row>
    <row r="41" spans="2:15" ht="39.950000000000003" customHeight="1">
      <c r="B41" s="5"/>
      <c r="C41" s="45">
        <v>30</v>
      </c>
      <c r="D41" s="50">
        <f t="shared" si="3"/>
        <v>75</v>
      </c>
      <c r="E41" s="51"/>
      <c r="F41" s="51"/>
      <c r="G41" s="51"/>
      <c r="H41" s="49">
        <f t="shared" si="0"/>
        <v>75</v>
      </c>
      <c r="I41" s="50">
        <f t="shared" si="4"/>
        <v>0</v>
      </c>
      <c r="J41" s="55"/>
      <c r="K41" s="51"/>
      <c r="L41" s="51"/>
      <c r="M41" s="49">
        <f t="shared" si="1"/>
        <v>0</v>
      </c>
      <c r="N41" s="54">
        <f t="shared" si="2"/>
        <v>75</v>
      </c>
      <c r="O41" s="10"/>
    </row>
    <row r="42" spans="2:15" ht="39.950000000000003" customHeight="1" thickBot="1">
      <c r="B42" s="5"/>
      <c r="C42" s="46">
        <v>31</v>
      </c>
      <c r="D42" s="50">
        <f t="shared" si="3"/>
        <v>75</v>
      </c>
      <c r="E42" s="52"/>
      <c r="F42" s="52"/>
      <c r="G42" s="52"/>
      <c r="H42" s="49">
        <f t="shared" si="0"/>
        <v>75</v>
      </c>
      <c r="I42" s="50">
        <f t="shared" si="4"/>
        <v>0</v>
      </c>
      <c r="J42" s="56"/>
      <c r="K42" s="52"/>
      <c r="L42" s="52"/>
      <c r="M42" s="49">
        <f t="shared" si="1"/>
        <v>0</v>
      </c>
      <c r="N42" s="54">
        <f t="shared" si="2"/>
        <v>75</v>
      </c>
      <c r="O42" s="10"/>
    </row>
    <row r="43" spans="2:15" ht="5.0999999999999996" customHeight="1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39.950000000000003" customHeight="1" thickBot="1">
      <c r="B44" s="5"/>
      <c r="C44" s="21" t="s">
        <v>27</v>
      </c>
      <c r="D44" s="11"/>
      <c r="E44" s="57">
        <f>SUM($E12:$E42)</f>
        <v>72</v>
      </c>
      <c r="F44" s="58">
        <f>SUM($F12:$F42)</f>
        <v>0</v>
      </c>
      <c r="G44" s="59">
        <f>SUM($G12:$G42)</f>
        <v>43</v>
      </c>
      <c r="H44" s="22"/>
      <c r="I44" s="11"/>
      <c r="J44" s="57">
        <f>SUM($J12:$J42)</f>
        <v>0</v>
      </c>
      <c r="K44" s="58">
        <f>SUM($K12:$K42)</f>
        <v>0</v>
      </c>
      <c r="L44" s="59">
        <f>SUM($L12:$L42)</f>
        <v>0</v>
      </c>
      <c r="M44" s="22"/>
      <c r="N44" s="11"/>
      <c r="O44" s="10"/>
    </row>
    <row r="45" spans="2:15" ht="5.0999999999999996" customHeight="1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39.950000000000003" customHeight="1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5.0999999999999996" customHeight="1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39.950000000000003" customHeight="1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5.0999999999999996" customHeight="1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24.95" customHeight="1"/>
    <row r="51" spans="2:15" ht="24.95" hidden="1" customHeight="1"/>
    <row r="52" spans="2:15" ht="24.95" hidden="1" customHeight="1"/>
    <row r="53" spans="2:15" ht="24.95" hidden="1" customHeight="1"/>
    <row r="54" spans="2:15" ht="24.95" hidden="1" customHeight="1"/>
    <row r="55" spans="2:15" ht="24.95" hidden="1" customHeight="1"/>
    <row r="56" spans="2:15" ht="24.95" hidden="1" customHeight="1"/>
    <row r="57" spans="2:15" ht="24.95" hidden="1" customHeight="1"/>
    <row r="58" spans="2:15" ht="24.95" hidden="1" customHeight="1"/>
    <row r="59" spans="2:15" ht="24.95" hidden="1" customHeight="1"/>
    <row r="60" spans="2:15" ht="24.95" hidden="1" customHeight="1"/>
    <row r="61" spans="2:15" ht="24.95" hidden="1" customHeight="1"/>
    <row r="62" spans="2:15" ht="24.95" hidden="1" customHeight="1"/>
  </sheetData>
  <sheetProtection password="EDC9" sheet="1" objects="1" scenarios="1" selectLockedCells="1"/>
  <mergeCells count="3">
    <mergeCell ref="D5:E5"/>
    <mergeCell ref="L5:N5"/>
    <mergeCell ref="H5:I5"/>
  </mergeCells>
  <printOptions horizontalCentered="1"/>
  <pageMargins left="0.19685039370078741" right="0.19685039370078741" top="0.19685039370078741" bottom="0.39370078740157483" header="0.31496062992125984" footer="0.31496062992125984"/>
  <pageSetup paperSize="9" scale="50" orientation="portrait" verticalDpi="0" r:id="rId1"/>
  <headerFooter>
    <oddFooter>&amp;L&amp;"Arial,Regular"&amp;12Copyright © 2010 by Oracle Symphony Sdn Bhd&amp;R&amp;"Arial,Bold"&amp;12FORM BB03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4">
    <tabColor theme="7" tint="-0.249977111117893"/>
    <pageSetUpPr fitToPage="1"/>
  </sheetPr>
  <dimension ref="A1:U62"/>
  <sheetViews>
    <sheetView showGridLines="0" showRowColHeaders="0" showZeros="0" showRuler="0" zoomScale="70" zoomScaleNormal="70" workbookViewId="0">
      <pane ySplit="12" topLeftCell="A34" activePane="bottomLeft" state="frozen"/>
      <selection pane="bottomLeft" activeCell="I12" sqref="I12"/>
    </sheetView>
  </sheetViews>
  <sheetFormatPr defaultColWidth="0" defaultRowHeight="0" customHeight="1" zeroHeight="1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24.95" customHeight="1" thickBot="1"/>
    <row r="2" spans="2:15" ht="5.0999999999999996" customHeight="1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0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5.0999999999999996" customHeight="1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35.1" customHeight="1">
      <c r="B5" s="12"/>
      <c r="C5" s="13" t="s">
        <v>1</v>
      </c>
      <c r="D5" s="156" t="str">
        <f ca="1">GUINNESS!$D$5</f>
        <v>SBA</v>
      </c>
      <c r="E5" s="156"/>
      <c r="F5" s="31"/>
      <c r="G5" s="31" t="s">
        <v>2</v>
      </c>
      <c r="H5" s="156" t="str">
        <f ca="1">GUINNESS!$H$5</f>
        <v>FEBRUARY  2013</v>
      </c>
      <c r="I5" s="156"/>
      <c r="J5" s="13"/>
      <c r="K5" s="32" t="s">
        <v>3</v>
      </c>
      <c r="L5" s="156" t="str">
        <f ca="1">MID(CELL("FILENAME",$A$1),FIND("]",CELL("FILENAME",$A$1))+1,256)</f>
        <v>HEINEKEN</v>
      </c>
      <c r="M5" s="156"/>
      <c r="N5" s="156"/>
      <c r="O5" s="14"/>
    </row>
    <row r="6" spans="2:15" ht="5.0999999999999996" customHeight="1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0" hidden="1" customHeight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0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0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0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0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950000000000003" customHeight="1">
      <c r="B12" s="5"/>
      <c r="C12" s="44">
        <v>1</v>
      </c>
      <c r="D12" s="47">
        <v>75</v>
      </c>
      <c r="E12" s="48">
        <v>192</v>
      </c>
      <c r="F12" s="48"/>
      <c r="G12" s="48">
        <v>2</v>
      </c>
      <c r="H12" s="49">
        <f>$D12+$E12+$F12-$G12</f>
        <v>265</v>
      </c>
      <c r="I12" s="47">
        <v>31</v>
      </c>
      <c r="J12" s="53"/>
      <c r="K12" s="48"/>
      <c r="L12" s="48"/>
      <c r="M12" s="49">
        <f>$I12+$J12-$K12-$L12</f>
        <v>31</v>
      </c>
      <c r="N12" s="54">
        <f>$H12+$M12</f>
        <v>296</v>
      </c>
      <c r="O12" s="10"/>
    </row>
    <row r="13" spans="2:15" ht="39.950000000000003" customHeight="1">
      <c r="B13" s="5"/>
      <c r="C13" s="45">
        <v>2</v>
      </c>
      <c r="D13" s="50">
        <f>$H12</f>
        <v>265</v>
      </c>
      <c r="E13" s="51"/>
      <c r="F13" s="51"/>
      <c r="G13" s="51">
        <v>30</v>
      </c>
      <c r="H13" s="49">
        <f t="shared" ref="H13:H42" si="0">$D13+$E13+$F13-$G13</f>
        <v>235</v>
      </c>
      <c r="I13" s="50">
        <f>$M12</f>
        <v>31</v>
      </c>
      <c r="J13" s="55"/>
      <c r="K13" s="51"/>
      <c r="L13" s="51"/>
      <c r="M13" s="49">
        <f t="shared" ref="M13:M42" si="1">$I13+$J13-$K13-$L13</f>
        <v>31</v>
      </c>
      <c r="N13" s="54">
        <f t="shared" ref="N13:N42" si="2">$H13+$M13</f>
        <v>266</v>
      </c>
      <c r="O13" s="10"/>
    </row>
    <row r="14" spans="2:15" ht="39.950000000000003" customHeight="1">
      <c r="B14" s="5"/>
      <c r="C14" s="45">
        <v>3</v>
      </c>
      <c r="D14" s="50">
        <f t="shared" ref="D14:D42" si="3">$H13</f>
        <v>235</v>
      </c>
      <c r="E14" s="51"/>
      <c r="F14" s="51"/>
      <c r="G14" s="51">
        <v>24</v>
      </c>
      <c r="H14" s="49">
        <f t="shared" si="0"/>
        <v>211</v>
      </c>
      <c r="I14" s="50">
        <f t="shared" ref="I14:I42" si="4">$M13</f>
        <v>31</v>
      </c>
      <c r="J14" s="55"/>
      <c r="K14" s="51"/>
      <c r="L14" s="51"/>
      <c r="M14" s="49">
        <f t="shared" si="1"/>
        <v>31</v>
      </c>
      <c r="N14" s="54">
        <f t="shared" si="2"/>
        <v>242</v>
      </c>
      <c r="O14" s="10"/>
    </row>
    <row r="15" spans="2:15" ht="39.950000000000003" customHeight="1">
      <c r="B15" s="5"/>
      <c r="C15" s="45">
        <v>4</v>
      </c>
      <c r="D15" s="50">
        <f t="shared" si="3"/>
        <v>211</v>
      </c>
      <c r="E15" s="51"/>
      <c r="F15" s="51"/>
      <c r="G15" s="51">
        <v>12</v>
      </c>
      <c r="H15" s="49">
        <f t="shared" si="0"/>
        <v>199</v>
      </c>
      <c r="I15" s="50">
        <f t="shared" si="4"/>
        <v>31</v>
      </c>
      <c r="J15" s="55"/>
      <c r="K15" s="51"/>
      <c r="L15" s="51"/>
      <c r="M15" s="49">
        <f t="shared" si="1"/>
        <v>31</v>
      </c>
      <c r="N15" s="54">
        <f t="shared" si="2"/>
        <v>230</v>
      </c>
      <c r="O15" s="10"/>
    </row>
    <row r="16" spans="2:15" ht="39.950000000000003" customHeight="1">
      <c r="B16" s="5"/>
      <c r="C16" s="45">
        <v>5</v>
      </c>
      <c r="D16" s="50">
        <f t="shared" si="3"/>
        <v>199</v>
      </c>
      <c r="E16" s="51"/>
      <c r="F16" s="51"/>
      <c r="G16" s="51">
        <v>20</v>
      </c>
      <c r="H16" s="49">
        <f t="shared" si="0"/>
        <v>179</v>
      </c>
      <c r="I16" s="50">
        <f t="shared" si="4"/>
        <v>31</v>
      </c>
      <c r="J16" s="55"/>
      <c r="K16" s="51"/>
      <c r="L16" s="51"/>
      <c r="M16" s="49">
        <f t="shared" si="1"/>
        <v>31</v>
      </c>
      <c r="N16" s="54">
        <f t="shared" si="2"/>
        <v>210</v>
      </c>
      <c r="O16" s="10"/>
    </row>
    <row r="17" spans="2:15" ht="39.950000000000003" customHeight="1">
      <c r="B17" s="5"/>
      <c r="C17" s="45">
        <v>6</v>
      </c>
      <c r="D17" s="50">
        <f t="shared" si="3"/>
        <v>179</v>
      </c>
      <c r="E17" s="51">
        <v>312</v>
      </c>
      <c r="F17" s="51"/>
      <c r="G17" s="51">
        <v>20</v>
      </c>
      <c r="H17" s="49">
        <f t="shared" si="0"/>
        <v>471</v>
      </c>
      <c r="I17" s="50">
        <f t="shared" si="4"/>
        <v>31</v>
      </c>
      <c r="J17" s="55"/>
      <c r="K17" s="51"/>
      <c r="L17" s="51"/>
      <c r="M17" s="49">
        <f t="shared" si="1"/>
        <v>31</v>
      </c>
      <c r="N17" s="54">
        <f t="shared" si="2"/>
        <v>502</v>
      </c>
      <c r="O17" s="10"/>
    </row>
    <row r="18" spans="2:15" ht="39.950000000000003" customHeight="1">
      <c r="B18" s="5"/>
      <c r="C18" s="45">
        <v>7</v>
      </c>
      <c r="D18" s="50">
        <f t="shared" si="3"/>
        <v>471</v>
      </c>
      <c r="E18" s="51"/>
      <c r="F18" s="51"/>
      <c r="G18" s="51">
        <v>17</v>
      </c>
      <c r="H18" s="49">
        <f t="shared" si="0"/>
        <v>454</v>
      </c>
      <c r="I18" s="50">
        <f t="shared" si="4"/>
        <v>31</v>
      </c>
      <c r="J18" s="55"/>
      <c r="K18" s="51"/>
      <c r="L18" s="51"/>
      <c r="M18" s="49">
        <f t="shared" si="1"/>
        <v>31</v>
      </c>
      <c r="N18" s="54">
        <f t="shared" si="2"/>
        <v>485</v>
      </c>
      <c r="O18" s="10"/>
    </row>
    <row r="19" spans="2:15" ht="39.950000000000003" customHeight="1">
      <c r="B19" s="5"/>
      <c r="C19" s="45">
        <v>8</v>
      </c>
      <c r="D19" s="50">
        <f t="shared" si="3"/>
        <v>454</v>
      </c>
      <c r="E19" s="51"/>
      <c r="F19" s="51"/>
      <c r="G19" s="51">
        <v>13</v>
      </c>
      <c r="H19" s="49">
        <f t="shared" si="0"/>
        <v>441</v>
      </c>
      <c r="I19" s="50">
        <f t="shared" si="4"/>
        <v>31</v>
      </c>
      <c r="J19" s="55"/>
      <c r="K19" s="51">
        <v>8</v>
      </c>
      <c r="L19" s="51"/>
      <c r="M19" s="49">
        <f t="shared" si="1"/>
        <v>23</v>
      </c>
      <c r="N19" s="54">
        <f t="shared" si="2"/>
        <v>464</v>
      </c>
      <c r="O19" s="10"/>
    </row>
    <row r="20" spans="2:15" ht="39.950000000000003" customHeight="1">
      <c r="B20" s="5"/>
      <c r="C20" s="45">
        <v>9</v>
      </c>
      <c r="D20" s="50">
        <f t="shared" si="3"/>
        <v>441</v>
      </c>
      <c r="E20" s="51"/>
      <c r="F20" s="51"/>
      <c r="G20" s="51"/>
      <c r="H20" s="49">
        <f t="shared" si="0"/>
        <v>441</v>
      </c>
      <c r="I20" s="50">
        <f t="shared" si="4"/>
        <v>23</v>
      </c>
      <c r="J20" s="55"/>
      <c r="K20" s="51"/>
      <c r="L20" s="51"/>
      <c r="M20" s="49">
        <f t="shared" si="1"/>
        <v>23</v>
      </c>
      <c r="N20" s="54">
        <f t="shared" si="2"/>
        <v>464</v>
      </c>
      <c r="O20" s="10"/>
    </row>
    <row r="21" spans="2:15" ht="39.950000000000003" customHeight="1">
      <c r="B21" s="5"/>
      <c r="C21" s="45">
        <v>10</v>
      </c>
      <c r="D21" s="50">
        <f t="shared" si="3"/>
        <v>441</v>
      </c>
      <c r="E21" s="51"/>
      <c r="F21" s="51"/>
      <c r="G21" s="51">
        <v>1</v>
      </c>
      <c r="H21" s="49">
        <f t="shared" si="0"/>
        <v>440</v>
      </c>
      <c r="I21" s="50">
        <f t="shared" si="4"/>
        <v>23</v>
      </c>
      <c r="J21" s="55"/>
      <c r="K21" s="51"/>
      <c r="L21" s="51"/>
      <c r="M21" s="49">
        <f t="shared" si="1"/>
        <v>23</v>
      </c>
      <c r="N21" s="54">
        <f t="shared" si="2"/>
        <v>463</v>
      </c>
      <c r="O21" s="10"/>
    </row>
    <row r="22" spans="2:15" ht="39.950000000000003" customHeight="1">
      <c r="B22" s="5"/>
      <c r="C22" s="45">
        <v>11</v>
      </c>
      <c r="D22" s="50">
        <f t="shared" si="3"/>
        <v>440</v>
      </c>
      <c r="E22" s="51"/>
      <c r="F22" s="51"/>
      <c r="G22" s="51">
        <v>13</v>
      </c>
      <c r="H22" s="49">
        <f t="shared" si="0"/>
        <v>427</v>
      </c>
      <c r="I22" s="50">
        <f t="shared" si="4"/>
        <v>23</v>
      </c>
      <c r="J22" s="55"/>
      <c r="K22" s="51"/>
      <c r="L22" s="51"/>
      <c r="M22" s="49">
        <f t="shared" si="1"/>
        <v>23</v>
      </c>
      <c r="N22" s="54">
        <f t="shared" si="2"/>
        <v>450</v>
      </c>
      <c r="O22" s="10"/>
    </row>
    <row r="23" spans="2:15" ht="39.950000000000003" customHeight="1">
      <c r="B23" s="5"/>
      <c r="C23" s="45">
        <v>12</v>
      </c>
      <c r="D23" s="50">
        <f t="shared" si="3"/>
        <v>427</v>
      </c>
      <c r="E23" s="51"/>
      <c r="F23" s="51"/>
      <c r="G23" s="51">
        <v>14</v>
      </c>
      <c r="H23" s="49">
        <f t="shared" si="0"/>
        <v>413</v>
      </c>
      <c r="I23" s="50">
        <f t="shared" si="4"/>
        <v>23</v>
      </c>
      <c r="J23" s="55"/>
      <c r="K23" s="51"/>
      <c r="L23" s="51"/>
      <c r="M23" s="49">
        <f t="shared" si="1"/>
        <v>23</v>
      </c>
      <c r="N23" s="54">
        <f t="shared" si="2"/>
        <v>436</v>
      </c>
      <c r="O23" s="10"/>
    </row>
    <row r="24" spans="2:15" ht="39.950000000000003" customHeight="1">
      <c r="B24" s="5"/>
      <c r="C24" s="45">
        <v>13</v>
      </c>
      <c r="D24" s="50">
        <f t="shared" si="3"/>
        <v>413</v>
      </c>
      <c r="E24" s="51"/>
      <c r="F24" s="51"/>
      <c r="G24" s="51"/>
      <c r="H24" s="49">
        <f t="shared" si="0"/>
        <v>413</v>
      </c>
      <c r="I24" s="50">
        <f t="shared" si="4"/>
        <v>23</v>
      </c>
      <c r="J24" s="55"/>
      <c r="K24" s="51"/>
      <c r="L24" s="51"/>
      <c r="M24" s="49">
        <f t="shared" si="1"/>
        <v>23</v>
      </c>
      <c r="N24" s="54">
        <f t="shared" si="2"/>
        <v>436</v>
      </c>
      <c r="O24" s="10"/>
    </row>
    <row r="25" spans="2:15" ht="39.950000000000003" customHeight="1">
      <c r="B25" s="5"/>
      <c r="C25" s="45">
        <v>14</v>
      </c>
      <c r="D25" s="50">
        <f t="shared" si="3"/>
        <v>413</v>
      </c>
      <c r="E25" s="51"/>
      <c r="F25" s="51"/>
      <c r="G25" s="51">
        <v>26</v>
      </c>
      <c r="H25" s="49">
        <f t="shared" si="0"/>
        <v>387</v>
      </c>
      <c r="I25" s="50">
        <f t="shared" si="4"/>
        <v>23</v>
      </c>
      <c r="J25" s="55"/>
      <c r="K25" s="51"/>
      <c r="L25" s="51"/>
      <c r="M25" s="49">
        <f t="shared" si="1"/>
        <v>23</v>
      </c>
      <c r="N25" s="54">
        <f t="shared" si="2"/>
        <v>410</v>
      </c>
      <c r="O25" s="10"/>
    </row>
    <row r="26" spans="2:15" ht="39.950000000000003" customHeight="1">
      <c r="B26" s="5"/>
      <c r="C26" s="45">
        <v>15</v>
      </c>
      <c r="D26" s="50">
        <f t="shared" si="3"/>
        <v>387</v>
      </c>
      <c r="E26" s="51"/>
      <c r="F26" s="51"/>
      <c r="G26" s="51">
        <v>112</v>
      </c>
      <c r="H26" s="49">
        <f t="shared" si="0"/>
        <v>275</v>
      </c>
      <c r="I26" s="50">
        <f t="shared" si="4"/>
        <v>23</v>
      </c>
      <c r="J26" s="55"/>
      <c r="K26" s="51">
        <v>8</v>
      </c>
      <c r="L26" s="51"/>
      <c r="M26" s="49">
        <f t="shared" si="1"/>
        <v>15</v>
      </c>
      <c r="N26" s="54">
        <f t="shared" si="2"/>
        <v>290</v>
      </c>
      <c r="O26" s="10"/>
    </row>
    <row r="27" spans="2:15" ht="39.950000000000003" customHeight="1">
      <c r="B27" s="5"/>
      <c r="C27" s="45">
        <v>16</v>
      </c>
      <c r="D27" s="50">
        <f t="shared" si="3"/>
        <v>275</v>
      </c>
      <c r="E27" s="51"/>
      <c r="F27" s="51"/>
      <c r="G27" s="51">
        <v>8</v>
      </c>
      <c r="H27" s="49">
        <f t="shared" si="0"/>
        <v>267</v>
      </c>
      <c r="I27" s="50">
        <f t="shared" si="4"/>
        <v>15</v>
      </c>
      <c r="J27" s="55"/>
      <c r="K27" s="51"/>
      <c r="L27" s="51"/>
      <c r="M27" s="49">
        <f t="shared" si="1"/>
        <v>15</v>
      </c>
      <c r="N27" s="54">
        <f t="shared" si="2"/>
        <v>282</v>
      </c>
      <c r="O27" s="10"/>
    </row>
    <row r="28" spans="2:15" ht="39.950000000000003" customHeight="1">
      <c r="B28" s="5"/>
      <c r="C28" s="45">
        <v>17</v>
      </c>
      <c r="D28" s="50">
        <f t="shared" si="3"/>
        <v>267</v>
      </c>
      <c r="E28" s="51"/>
      <c r="F28" s="51"/>
      <c r="G28" s="51">
        <v>1</v>
      </c>
      <c r="H28" s="49">
        <f t="shared" si="0"/>
        <v>266</v>
      </c>
      <c r="I28" s="50">
        <f t="shared" si="4"/>
        <v>15</v>
      </c>
      <c r="J28" s="55"/>
      <c r="K28" s="51"/>
      <c r="L28" s="51"/>
      <c r="M28" s="49">
        <f t="shared" si="1"/>
        <v>15</v>
      </c>
      <c r="N28" s="54">
        <f t="shared" si="2"/>
        <v>281</v>
      </c>
      <c r="O28" s="10"/>
    </row>
    <row r="29" spans="2:15" ht="39.950000000000003" customHeight="1">
      <c r="B29" s="5"/>
      <c r="C29" s="45">
        <v>18</v>
      </c>
      <c r="D29" s="50">
        <f t="shared" si="3"/>
        <v>266</v>
      </c>
      <c r="E29" s="51"/>
      <c r="F29" s="51"/>
      <c r="G29" s="51">
        <v>1</v>
      </c>
      <c r="H29" s="49">
        <f t="shared" si="0"/>
        <v>265</v>
      </c>
      <c r="I29" s="50">
        <f t="shared" si="4"/>
        <v>15</v>
      </c>
      <c r="J29" s="55"/>
      <c r="K29" s="51"/>
      <c r="L29" s="51"/>
      <c r="M29" s="49">
        <f t="shared" si="1"/>
        <v>15</v>
      </c>
      <c r="N29" s="54">
        <f t="shared" si="2"/>
        <v>280</v>
      </c>
      <c r="O29" s="10"/>
    </row>
    <row r="30" spans="2:15" ht="39.950000000000003" customHeight="1">
      <c r="B30" s="5"/>
      <c r="C30" s="45">
        <v>19</v>
      </c>
      <c r="D30" s="50">
        <f t="shared" si="3"/>
        <v>265</v>
      </c>
      <c r="E30" s="51">
        <v>1</v>
      </c>
      <c r="F30" s="51"/>
      <c r="G30" s="51">
        <v>54</v>
      </c>
      <c r="H30" s="49">
        <f t="shared" si="0"/>
        <v>212</v>
      </c>
      <c r="I30" s="50">
        <f t="shared" si="4"/>
        <v>15</v>
      </c>
      <c r="J30" s="55">
        <v>1</v>
      </c>
      <c r="K30" s="51"/>
      <c r="L30" s="51">
        <v>1</v>
      </c>
      <c r="M30" s="49">
        <f t="shared" si="1"/>
        <v>15</v>
      </c>
      <c r="N30" s="54">
        <f t="shared" si="2"/>
        <v>227</v>
      </c>
      <c r="O30" s="10"/>
    </row>
    <row r="31" spans="2:15" ht="39.950000000000003" customHeight="1">
      <c r="B31" s="5"/>
      <c r="C31" s="45">
        <v>20</v>
      </c>
      <c r="D31" s="50">
        <f t="shared" si="3"/>
        <v>212</v>
      </c>
      <c r="E31" s="51"/>
      <c r="F31" s="51"/>
      <c r="G31" s="51">
        <v>32</v>
      </c>
      <c r="H31" s="49">
        <f t="shared" si="0"/>
        <v>180</v>
      </c>
      <c r="I31" s="50">
        <f t="shared" si="4"/>
        <v>15</v>
      </c>
      <c r="J31" s="55">
        <v>18</v>
      </c>
      <c r="K31" s="51"/>
      <c r="L31" s="51"/>
      <c r="M31" s="49">
        <f t="shared" si="1"/>
        <v>33</v>
      </c>
      <c r="N31" s="54">
        <f t="shared" si="2"/>
        <v>213</v>
      </c>
      <c r="O31" s="10"/>
    </row>
    <row r="32" spans="2:15" ht="39.950000000000003" customHeight="1">
      <c r="B32" s="5"/>
      <c r="C32" s="45">
        <v>21</v>
      </c>
      <c r="D32" s="50">
        <f t="shared" si="3"/>
        <v>180</v>
      </c>
      <c r="E32" s="51">
        <v>192</v>
      </c>
      <c r="F32" s="51"/>
      <c r="G32" s="51">
        <v>32</v>
      </c>
      <c r="H32" s="49">
        <f t="shared" si="0"/>
        <v>340</v>
      </c>
      <c r="I32" s="50">
        <f t="shared" si="4"/>
        <v>33</v>
      </c>
      <c r="J32" s="55"/>
      <c r="K32" s="51">
        <v>7</v>
      </c>
      <c r="L32" s="51"/>
      <c r="M32" s="49">
        <f t="shared" si="1"/>
        <v>26</v>
      </c>
      <c r="N32" s="54">
        <f t="shared" si="2"/>
        <v>366</v>
      </c>
      <c r="O32" s="10"/>
    </row>
    <row r="33" spans="2:15" ht="39.950000000000003" customHeight="1">
      <c r="B33" s="5"/>
      <c r="C33" s="45">
        <v>22</v>
      </c>
      <c r="D33" s="50">
        <f t="shared" si="3"/>
        <v>340</v>
      </c>
      <c r="E33" s="51"/>
      <c r="F33" s="51"/>
      <c r="G33" s="51">
        <v>41</v>
      </c>
      <c r="H33" s="49">
        <f t="shared" si="0"/>
        <v>299</v>
      </c>
      <c r="I33" s="50">
        <f t="shared" si="4"/>
        <v>26</v>
      </c>
      <c r="J33" s="55"/>
      <c r="K33" s="51"/>
      <c r="L33" s="51"/>
      <c r="M33" s="49">
        <f t="shared" si="1"/>
        <v>26</v>
      </c>
      <c r="N33" s="54">
        <f t="shared" si="2"/>
        <v>325</v>
      </c>
      <c r="O33" s="10"/>
    </row>
    <row r="34" spans="2:15" ht="39.950000000000003" customHeight="1">
      <c r="B34" s="5"/>
      <c r="C34" s="45">
        <v>23</v>
      </c>
      <c r="D34" s="50">
        <f t="shared" si="3"/>
        <v>299</v>
      </c>
      <c r="E34" s="51"/>
      <c r="F34" s="51"/>
      <c r="G34" s="51">
        <v>1</v>
      </c>
      <c r="H34" s="49">
        <f t="shared" si="0"/>
        <v>298</v>
      </c>
      <c r="I34" s="50">
        <f t="shared" si="4"/>
        <v>26</v>
      </c>
      <c r="J34" s="55"/>
      <c r="K34" s="51"/>
      <c r="L34" s="51"/>
      <c r="M34" s="49">
        <f t="shared" si="1"/>
        <v>26</v>
      </c>
      <c r="N34" s="54">
        <f t="shared" si="2"/>
        <v>324</v>
      </c>
      <c r="O34" s="10"/>
    </row>
    <row r="35" spans="2:15" ht="39.950000000000003" customHeight="1">
      <c r="B35" s="5"/>
      <c r="C35" s="45">
        <v>24</v>
      </c>
      <c r="D35" s="50">
        <f t="shared" si="3"/>
        <v>298</v>
      </c>
      <c r="E35" s="51"/>
      <c r="F35" s="51"/>
      <c r="G35" s="51">
        <v>24</v>
      </c>
      <c r="H35" s="49">
        <f t="shared" si="0"/>
        <v>274</v>
      </c>
      <c r="I35" s="50">
        <f t="shared" si="4"/>
        <v>26</v>
      </c>
      <c r="J35" s="55"/>
      <c r="K35" s="51"/>
      <c r="L35" s="51"/>
      <c r="M35" s="49">
        <f t="shared" si="1"/>
        <v>26</v>
      </c>
      <c r="N35" s="54">
        <f t="shared" si="2"/>
        <v>300</v>
      </c>
      <c r="O35" s="10"/>
    </row>
    <row r="36" spans="2:15" ht="39.950000000000003" customHeight="1">
      <c r="B36" s="5"/>
      <c r="C36" s="45">
        <v>25</v>
      </c>
      <c r="D36" s="50">
        <f t="shared" si="3"/>
        <v>274</v>
      </c>
      <c r="E36" s="51"/>
      <c r="F36" s="51"/>
      <c r="G36" s="51">
        <v>7</v>
      </c>
      <c r="H36" s="49">
        <f t="shared" si="0"/>
        <v>267</v>
      </c>
      <c r="I36" s="50">
        <f t="shared" si="4"/>
        <v>26</v>
      </c>
      <c r="J36" s="55"/>
      <c r="K36" s="51">
        <v>11</v>
      </c>
      <c r="L36" s="51"/>
      <c r="M36" s="49">
        <f t="shared" si="1"/>
        <v>15</v>
      </c>
      <c r="N36" s="54">
        <f t="shared" si="2"/>
        <v>282</v>
      </c>
      <c r="O36" s="10"/>
    </row>
    <row r="37" spans="2:15" ht="39.950000000000003" customHeight="1">
      <c r="B37" s="5"/>
      <c r="C37" s="45">
        <v>26</v>
      </c>
      <c r="D37" s="50">
        <f t="shared" si="3"/>
        <v>267</v>
      </c>
      <c r="E37" s="51"/>
      <c r="F37" s="51"/>
      <c r="G37" s="51">
        <v>57</v>
      </c>
      <c r="H37" s="49">
        <f t="shared" si="0"/>
        <v>210</v>
      </c>
      <c r="I37" s="50">
        <f t="shared" si="4"/>
        <v>15</v>
      </c>
      <c r="J37" s="55"/>
      <c r="K37" s="51"/>
      <c r="L37" s="51"/>
      <c r="M37" s="49">
        <f t="shared" si="1"/>
        <v>15</v>
      </c>
      <c r="N37" s="54">
        <f t="shared" si="2"/>
        <v>225</v>
      </c>
      <c r="O37" s="10"/>
    </row>
    <row r="38" spans="2:15" ht="39.950000000000003" customHeight="1">
      <c r="B38" s="5"/>
      <c r="C38" s="45">
        <v>27</v>
      </c>
      <c r="D38" s="50">
        <f t="shared" si="3"/>
        <v>210</v>
      </c>
      <c r="E38" s="51"/>
      <c r="F38" s="51"/>
      <c r="G38" s="51">
        <v>69</v>
      </c>
      <c r="H38" s="49">
        <f t="shared" si="0"/>
        <v>141</v>
      </c>
      <c r="I38" s="50">
        <f t="shared" si="4"/>
        <v>15</v>
      </c>
      <c r="J38" s="55">
        <v>7</v>
      </c>
      <c r="K38" s="51"/>
      <c r="L38" s="51"/>
      <c r="M38" s="49">
        <f t="shared" si="1"/>
        <v>22</v>
      </c>
      <c r="N38" s="54">
        <f t="shared" si="2"/>
        <v>163</v>
      </c>
      <c r="O38" s="10"/>
    </row>
    <row r="39" spans="2:15" ht="39.950000000000003" customHeight="1">
      <c r="B39" s="5"/>
      <c r="C39" s="45">
        <v>28</v>
      </c>
      <c r="D39" s="50">
        <f t="shared" si="3"/>
        <v>141</v>
      </c>
      <c r="E39" s="51"/>
      <c r="F39" s="51"/>
      <c r="G39" s="51">
        <v>24</v>
      </c>
      <c r="H39" s="49">
        <f t="shared" si="0"/>
        <v>117</v>
      </c>
      <c r="I39" s="50">
        <f t="shared" si="4"/>
        <v>22</v>
      </c>
      <c r="J39" s="55"/>
      <c r="K39" s="51"/>
      <c r="L39" s="51"/>
      <c r="M39" s="49">
        <f t="shared" si="1"/>
        <v>22</v>
      </c>
      <c r="N39" s="54">
        <f t="shared" si="2"/>
        <v>139</v>
      </c>
      <c r="O39" s="10"/>
    </row>
    <row r="40" spans="2:15" ht="39.950000000000003" customHeight="1">
      <c r="B40" s="5"/>
      <c r="C40" s="45">
        <v>29</v>
      </c>
      <c r="D40" s="50">
        <f t="shared" si="3"/>
        <v>117</v>
      </c>
      <c r="E40" s="51"/>
      <c r="F40" s="51"/>
      <c r="G40" s="51"/>
      <c r="H40" s="49">
        <f t="shared" si="0"/>
        <v>117</v>
      </c>
      <c r="I40" s="50">
        <f t="shared" si="4"/>
        <v>22</v>
      </c>
      <c r="J40" s="55"/>
      <c r="K40" s="51"/>
      <c r="L40" s="51"/>
      <c r="M40" s="49">
        <f t="shared" si="1"/>
        <v>22</v>
      </c>
      <c r="N40" s="54">
        <f t="shared" si="2"/>
        <v>139</v>
      </c>
      <c r="O40" s="10"/>
    </row>
    <row r="41" spans="2:15" ht="39.950000000000003" customHeight="1">
      <c r="B41" s="5"/>
      <c r="C41" s="45">
        <v>30</v>
      </c>
      <c r="D41" s="50">
        <f t="shared" si="3"/>
        <v>117</v>
      </c>
      <c r="E41" s="51"/>
      <c r="F41" s="51"/>
      <c r="G41" s="51"/>
      <c r="H41" s="49">
        <f t="shared" si="0"/>
        <v>117</v>
      </c>
      <c r="I41" s="50">
        <f t="shared" si="4"/>
        <v>22</v>
      </c>
      <c r="J41" s="55"/>
      <c r="K41" s="51"/>
      <c r="L41" s="51"/>
      <c r="M41" s="49">
        <f t="shared" si="1"/>
        <v>22</v>
      </c>
      <c r="N41" s="54">
        <f t="shared" si="2"/>
        <v>139</v>
      </c>
      <c r="O41" s="10"/>
    </row>
    <row r="42" spans="2:15" ht="39.950000000000003" customHeight="1" thickBot="1">
      <c r="B42" s="5"/>
      <c r="C42" s="46">
        <v>31</v>
      </c>
      <c r="D42" s="50">
        <f t="shared" si="3"/>
        <v>117</v>
      </c>
      <c r="E42" s="52"/>
      <c r="F42" s="52"/>
      <c r="G42" s="52"/>
      <c r="H42" s="49">
        <f t="shared" si="0"/>
        <v>117</v>
      </c>
      <c r="I42" s="50">
        <f t="shared" si="4"/>
        <v>22</v>
      </c>
      <c r="J42" s="56"/>
      <c r="K42" s="52"/>
      <c r="L42" s="52"/>
      <c r="M42" s="49">
        <f t="shared" si="1"/>
        <v>22</v>
      </c>
      <c r="N42" s="54">
        <f t="shared" si="2"/>
        <v>139</v>
      </c>
      <c r="O42" s="10"/>
    </row>
    <row r="43" spans="2:15" ht="5.0999999999999996" customHeight="1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39.950000000000003" customHeight="1" thickBot="1">
      <c r="B44" s="5"/>
      <c r="C44" s="21" t="s">
        <v>27</v>
      </c>
      <c r="D44" s="11"/>
      <c r="E44" s="57">
        <f>SUM($E12:$E42)</f>
        <v>697</v>
      </c>
      <c r="F44" s="58">
        <f>SUM($F12:$F42)</f>
        <v>0</v>
      </c>
      <c r="G44" s="59">
        <f>SUM($G12:$G42)</f>
        <v>655</v>
      </c>
      <c r="H44" s="22"/>
      <c r="I44" s="11"/>
      <c r="J44" s="57">
        <f>SUM($J12:$J42)</f>
        <v>26</v>
      </c>
      <c r="K44" s="58">
        <f>SUM($K12:$K42)</f>
        <v>34</v>
      </c>
      <c r="L44" s="59">
        <f>SUM($L12:$L42)</f>
        <v>1</v>
      </c>
      <c r="M44" s="22"/>
      <c r="N44" s="11"/>
      <c r="O44" s="10"/>
    </row>
    <row r="45" spans="2:15" ht="5.0999999999999996" customHeight="1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39.950000000000003" customHeight="1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5.0999999999999996" customHeight="1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39.950000000000003" customHeight="1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5.0999999999999996" customHeight="1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24.95" customHeight="1"/>
    <row r="51" spans="2:15" ht="24.95" hidden="1" customHeight="1"/>
    <row r="52" spans="2:15" ht="24.95" hidden="1" customHeight="1"/>
    <row r="53" spans="2:15" ht="24.95" hidden="1" customHeight="1"/>
    <row r="54" spans="2:15" ht="24.95" hidden="1" customHeight="1"/>
    <row r="55" spans="2:15" ht="24.95" hidden="1" customHeight="1"/>
    <row r="56" spans="2:15" ht="24.95" hidden="1" customHeight="1"/>
    <row r="57" spans="2:15" ht="24.95" hidden="1" customHeight="1"/>
    <row r="58" spans="2:15" ht="24.95" hidden="1" customHeight="1"/>
    <row r="59" spans="2:15" ht="24.95" hidden="1" customHeight="1"/>
    <row r="60" spans="2:15" ht="24.95" hidden="1" customHeight="1"/>
    <row r="61" spans="2:15" ht="24.95" hidden="1" customHeight="1"/>
    <row r="62" spans="2:15" ht="24.95" hidden="1" customHeight="1"/>
  </sheetData>
  <sheetProtection password="EDC9" sheet="1" objects="1" scenarios="1" selectLockedCells="1"/>
  <mergeCells count="3">
    <mergeCell ref="D5:E5"/>
    <mergeCell ref="H5:I5"/>
    <mergeCell ref="L5:N5"/>
  </mergeCells>
  <printOptions horizontalCentered="1"/>
  <pageMargins left="0.19685039370078741" right="0.19685039370078741" top="0.19685039370078741" bottom="0.39370078740157483" header="0.31496062992125984" footer="0.31496062992125984"/>
  <pageSetup paperSize="9" scale="50" orientation="portrait" verticalDpi="0" r:id="rId1"/>
  <headerFooter>
    <oddFooter>&amp;L&amp;"Arial,Regular"&amp;12Copyright © 2010 by Oracle Symphony Sdn Bhd&amp;R&amp;"Arial,Bold"&amp;12FORM BB03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5">
    <tabColor rgb="FFFFFF00"/>
    <pageSetUpPr fitToPage="1"/>
  </sheetPr>
  <dimension ref="A1:U62"/>
  <sheetViews>
    <sheetView showGridLines="0" showRowColHeaders="0" showZeros="0" showRuler="0" zoomScale="70" zoomScaleNormal="70" workbookViewId="0">
      <pane ySplit="12" topLeftCell="A37" activePane="bottomLeft" state="frozen"/>
      <selection pane="bottomLeft" activeCell="I12" sqref="I12"/>
    </sheetView>
  </sheetViews>
  <sheetFormatPr defaultColWidth="0" defaultRowHeight="0" customHeight="1" zeroHeight="1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24.95" customHeight="1" thickBot="1"/>
    <row r="2" spans="2:15" ht="5.0999999999999996" customHeight="1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0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5.0999999999999996" customHeight="1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35.1" customHeight="1">
      <c r="B5" s="12"/>
      <c r="C5" s="13" t="s">
        <v>1</v>
      </c>
      <c r="D5" s="156" t="str">
        <f ca="1">GUINNESS!$D$5</f>
        <v>SBA</v>
      </c>
      <c r="E5" s="156"/>
      <c r="F5" s="31"/>
      <c r="G5" s="31" t="s">
        <v>2</v>
      </c>
      <c r="H5" s="156" t="str">
        <f ca="1">GUINNESS!$H$5</f>
        <v>FEBRUARY  2013</v>
      </c>
      <c r="I5" s="156"/>
      <c r="J5" s="13"/>
      <c r="K5" s="32" t="s">
        <v>3</v>
      </c>
      <c r="L5" s="156" t="str">
        <f ca="1">MID(CELL("FILENAME",$A$1),FIND("]",CELL("FILENAME",$A$1))+1,256)</f>
        <v>TIGER</v>
      </c>
      <c r="M5" s="156"/>
      <c r="N5" s="156"/>
      <c r="O5" s="14"/>
    </row>
    <row r="6" spans="2:15" ht="5.0999999999999996" customHeight="1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0" hidden="1" customHeight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0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0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0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0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950000000000003" customHeight="1">
      <c r="B12" s="5"/>
      <c r="C12" s="44">
        <v>1</v>
      </c>
      <c r="D12" s="47">
        <v>478</v>
      </c>
      <c r="E12" s="48">
        <v>480</v>
      </c>
      <c r="F12" s="48"/>
      <c r="G12" s="48">
        <v>266</v>
      </c>
      <c r="H12" s="49">
        <f>$D12+$E12+$F12-$G12</f>
        <v>692</v>
      </c>
      <c r="I12" s="47">
        <v>90</v>
      </c>
      <c r="J12" s="53"/>
      <c r="K12" s="48"/>
      <c r="L12" s="48"/>
      <c r="M12" s="49">
        <f>$I12+$J12-$K12-$L12</f>
        <v>90</v>
      </c>
      <c r="N12" s="54">
        <f>$H12+$M12</f>
        <v>782</v>
      </c>
      <c r="O12" s="10"/>
    </row>
    <row r="13" spans="2:15" ht="39.950000000000003" customHeight="1">
      <c r="B13" s="5"/>
      <c r="C13" s="45">
        <v>2</v>
      </c>
      <c r="D13" s="50">
        <f>$H12</f>
        <v>692</v>
      </c>
      <c r="E13" s="51"/>
      <c r="F13" s="51"/>
      <c r="G13" s="51">
        <v>148</v>
      </c>
      <c r="H13" s="49">
        <f t="shared" ref="H13:H42" si="0">$D13+$E13+$F13-$G13</f>
        <v>544</v>
      </c>
      <c r="I13" s="50">
        <f>$M12</f>
        <v>90</v>
      </c>
      <c r="J13" s="55"/>
      <c r="K13" s="51"/>
      <c r="L13" s="51"/>
      <c r="M13" s="49">
        <f t="shared" ref="M13:M42" si="1">$I13+$J13-$K13-$L13</f>
        <v>90</v>
      </c>
      <c r="N13" s="54">
        <f t="shared" ref="N13:N42" si="2">$H13+$M13</f>
        <v>634</v>
      </c>
      <c r="O13" s="10"/>
    </row>
    <row r="14" spans="2:15" ht="39.950000000000003" customHeight="1">
      <c r="B14" s="5"/>
      <c r="C14" s="45">
        <v>3</v>
      </c>
      <c r="D14" s="50">
        <f t="shared" ref="D14:D42" si="3">$H13</f>
        <v>544</v>
      </c>
      <c r="E14" s="51"/>
      <c r="F14" s="51"/>
      <c r="G14" s="51">
        <v>160</v>
      </c>
      <c r="H14" s="49">
        <f t="shared" si="0"/>
        <v>384</v>
      </c>
      <c r="I14" s="50">
        <f t="shared" ref="I14:I42" si="4">$M13</f>
        <v>90</v>
      </c>
      <c r="J14" s="55"/>
      <c r="K14" s="51"/>
      <c r="L14" s="51"/>
      <c r="M14" s="49">
        <f t="shared" si="1"/>
        <v>90</v>
      </c>
      <c r="N14" s="54">
        <f t="shared" si="2"/>
        <v>474</v>
      </c>
      <c r="O14" s="10"/>
    </row>
    <row r="15" spans="2:15" ht="39.950000000000003" customHeight="1">
      <c r="B15" s="5"/>
      <c r="C15" s="45">
        <v>4</v>
      </c>
      <c r="D15" s="50">
        <f t="shared" si="3"/>
        <v>384</v>
      </c>
      <c r="E15" s="51"/>
      <c r="F15" s="51"/>
      <c r="G15" s="51">
        <v>115</v>
      </c>
      <c r="H15" s="49">
        <f t="shared" si="0"/>
        <v>269</v>
      </c>
      <c r="I15" s="50">
        <f t="shared" si="4"/>
        <v>90</v>
      </c>
      <c r="J15" s="55"/>
      <c r="K15" s="51">
        <v>8</v>
      </c>
      <c r="L15" s="51"/>
      <c r="M15" s="49">
        <f t="shared" si="1"/>
        <v>82</v>
      </c>
      <c r="N15" s="54">
        <f t="shared" si="2"/>
        <v>351</v>
      </c>
      <c r="O15" s="10"/>
    </row>
    <row r="16" spans="2:15" ht="39.950000000000003" customHeight="1">
      <c r="B16" s="5"/>
      <c r="C16" s="45">
        <v>5</v>
      </c>
      <c r="D16" s="50">
        <f t="shared" si="3"/>
        <v>269</v>
      </c>
      <c r="E16" s="51"/>
      <c r="F16" s="51"/>
      <c r="G16" s="51">
        <v>133</v>
      </c>
      <c r="H16" s="49">
        <f t="shared" si="0"/>
        <v>136</v>
      </c>
      <c r="I16" s="50">
        <f t="shared" si="4"/>
        <v>82</v>
      </c>
      <c r="J16" s="55"/>
      <c r="K16" s="51"/>
      <c r="L16" s="51"/>
      <c r="M16" s="49">
        <f t="shared" si="1"/>
        <v>82</v>
      </c>
      <c r="N16" s="54">
        <f t="shared" si="2"/>
        <v>218</v>
      </c>
      <c r="O16" s="10"/>
    </row>
    <row r="17" spans="2:15" ht="39.950000000000003" customHeight="1">
      <c r="B17" s="5"/>
      <c r="C17" s="45">
        <v>6</v>
      </c>
      <c r="D17" s="50">
        <f t="shared" si="3"/>
        <v>136</v>
      </c>
      <c r="E17" s="51">
        <v>1824</v>
      </c>
      <c r="F17" s="51"/>
      <c r="G17" s="51">
        <v>32</v>
      </c>
      <c r="H17" s="49">
        <f t="shared" si="0"/>
        <v>1928</v>
      </c>
      <c r="I17" s="50">
        <f t="shared" si="4"/>
        <v>82</v>
      </c>
      <c r="J17" s="55">
        <v>8</v>
      </c>
      <c r="K17" s="51">
        <v>16</v>
      </c>
      <c r="L17" s="51"/>
      <c r="M17" s="49">
        <f t="shared" si="1"/>
        <v>74</v>
      </c>
      <c r="N17" s="54">
        <f t="shared" si="2"/>
        <v>2002</v>
      </c>
      <c r="O17" s="10"/>
    </row>
    <row r="18" spans="2:15" ht="39.950000000000003" customHeight="1">
      <c r="B18" s="5"/>
      <c r="C18" s="45">
        <v>7</v>
      </c>
      <c r="D18" s="50">
        <f t="shared" si="3"/>
        <v>1928</v>
      </c>
      <c r="E18" s="51">
        <v>10</v>
      </c>
      <c r="F18" s="51"/>
      <c r="G18" s="51">
        <v>128</v>
      </c>
      <c r="H18" s="49">
        <f t="shared" si="0"/>
        <v>1810</v>
      </c>
      <c r="I18" s="50">
        <f t="shared" si="4"/>
        <v>74</v>
      </c>
      <c r="J18" s="55">
        <v>26</v>
      </c>
      <c r="K18" s="51"/>
      <c r="L18" s="51">
        <v>10</v>
      </c>
      <c r="M18" s="49">
        <f t="shared" si="1"/>
        <v>90</v>
      </c>
      <c r="N18" s="54">
        <f t="shared" si="2"/>
        <v>1900</v>
      </c>
      <c r="O18" s="10"/>
    </row>
    <row r="19" spans="2:15" ht="39.950000000000003" customHeight="1">
      <c r="B19" s="5"/>
      <c r="C19" s="45">
        <v>8</v>
      </c>
      <c r="D19" s="50">
        <f t="shared" si="3"/>
        <v>1810</v>
      </c>
      <c r="E19" s="51"/>
      <c r="F19" s="51"/>
      <c r="G19" s="51">
        <v>185</v>
      </c>
      <c r="H19" s="49">
        <f t="shared" si="0"/>
        <v>1625</v>
      </c>
      <c r="I19" s="50">
        <f t="shared" si="4"/>
        <v>90</v>
      </c>
      <c r="J19" s="55"/>
      <c r="K19" s="51"/>
      <c r="L19" s="51"/>
      <c r="M19" s="49">
        <f t="shared" si="1"/>
        <v>90</v>
      </c>
      <c r="N19" s="54">
        <f t="shared" si="2"/>
        <v>1715</v>
      </c>
      <c r="O19" s="10"/>
    </row>
    <row r="20" spans="2:15" ht="39.950000000000003" customHeight="1">
      <c r="B20" s="5"/>
      <c r="C20" s="45">
        <v>9</v>
      </c>
      <c r="D20" s="50">
        <f t="shared" si="3"/>
        <v>1625</v>
      </c>
      <c r="E20" s="51"/>
      <c r="F20" s="51"/>
      <c r="G20" s="51"/>
      <c r="H20" s="49">
        <f t="shared" si="0"/>
        <v>1625</v>
      </c>
      <c r="I20" s="50">
        <f t="shared" si="4"/>
        <v>90</v>
      </c>
      <c r="J20" s="55"/>
      <c r="K20" s="51"/>
      <c r="L20" s="51"/>
      <c r="M20" s="49">
        <f t="shared" si="1"/>
        <v>90</v>
      </c>
      <c r="N20" s="54">
        <f t="shared" si="2"/>
        <v>1715</v>
      </c>
      <c r="O20" s="10"/>
    </row>
    <row r="21" spans="2:15" ht="39.950000000000003" customHeight="1">
      <c r="B21" s="5"/>
      <c r="C21" s="45">
        <v>10</v>
      </c>
      <c r="D21" s="50">
        <f t="shared" si="3"/>
        <v>1625</v>
      </c>
      <c r="E21" s="51"/>
      <c r="F21" s="51"/>
      <c r="G21" s="51">
        <v>76</v>
      </c>
      <c r="H21" s="49">
        <f t="shared" si="0"/>
        <v>1549</v>
      </c>
      <c r="I21" s="50">
        <f t="shared" si="4"/>
        <v>90</v>
      </c>
      <c r="J21" s="55"/>
      <c r="K21" s="51">
        <v>8</v>
      </c>
      <c r="L21" s="51"/>
      <c r="M21" s="49">
        <f t="shared" si="1"/>
        <v>82</v>
      </c>
      <c r="N21" s="54">
        <f t="shared" si="2"/>
        <v>1631</v>
      </c>
      <c r="O21" s="10"/>
    </row>
    <row r="22" spans="2:15" ht="39.950000000000003" customHeight="1">
      <c r="B22" s="5"/>
      <c r="C22" s="45">
        <v>11</v>
      </c>
      <c r="D22" s="50">
        <f t="shared" si="3"/>
        <v>1549</v>
      </c>
      <c r="E22" s="51"/>
      <c r="F22" s="51"/>
      <c r="G22" s="51">
        <v>140</v>
      </c>
      <c r="H22" s="49">
        <f t="shared" si="0"/>
        <v>1409</v>
      </c>
      <c r="I22" s="50">
        <f t="shared" si="4"/>
        <v>82</v>
      </c>
      <c r="J22" s="55"/>
      <c r="K22" s="51"/>
      <c r="L22" s="51"/>
      <c r="M22" s="49">
        <f t="shared" si="1"/>
        <v>82</v>
      </c>
      <c r="N22" s="54">
        <f t="shared" si="2"/>
        <v>1491</v>
      </c>
      <c r="O22" s="10"/>
    </row>
    <row r="23" spans="2:15" ht="39.950000000000003" customHeight="1">
      <c r="B23" s="5"/>
      <c r="C23" s="45">
        <v>12</v>
      </c>
      <c r="D23" s="50">
        <f t="shared" si="3"/>
        <v>1409</v>
      </c>
      <c r="E23" s="51"/>
      <c r="F23" s="51"/>
      <c r="G23" s="51">
        <v>12</v>
      </c>
      <c r="H23" s="49">
        <f t="shared" si="0"/>
        <v>1397</v>
      </c>
      <c r="I23" s="50">
        <f t="shared" si="4"/>
        <v>82</v>
      </c>
      <c r="J23" s="55">
        <v>2</v>
      </c>
      <c r="K23" s="51"/>
      <c r="L23" s="51"/>
      <c r="M23" s="49">
        <f t="shared" si="1"/>
        <v>84</v>
      </c>
      <c r="N23" s="54">
        <f t="shared" si="2"/>
        <v>1481</v>
      </c>
      <c r="O23" s="10"/>
    </row>
    <row r="24" spans="2:15" ht="39.950000000000003" customHeight="1">
      <c r="B24" s="5"/>
      <c r="C24" s="45">
        <v>13</v>
      </c>
      <c r="D24" s="50">
        <f t="shared" si="3"/>
        <v>1397</v>
      </c>
      <c r="E24" s="51">
        <v>7</v>
      </c>
      <c r="F24" s="51"/>
      <c r="G24" s="51">
        <v>198</v>
      </c>
      <c r="H24" s="49">
        <f t="shared" si="0"/>
        <v>1206</v>
      </c>
      <c r="I24" s="50">
        <f t="shared" si="4"/>
        <v>84</v>
      </c>
      <c r="J24" s="55">
        <v>8</v>
      </c>
      <c r="K24" s="51"/>
      <c r="L24" s="51">
        <v>7</v>
      </c>
      <c r="M24" s="49">
        <f t="shared" si="1"/>
        <v>85</v>
      </c>
      <c r="N24" s="54">
        <f t="shared" si="2"/>
        <v>1291</v>
      </c>
      <c r="O24" s="10"/>
    </row>
    <row r="25" spans="2:15" ht="39.950000000000003" customHeight="1">
      <c r="B25" s="5"/>
      <c r="C25" s="45">
        <v>14</v>
      </c>
      <c r="D25" s="50">
        <f t="shared" si="3"/>
        <v>1206</v>
      </c>
      <c r="E25" s="51"/>
      <c r="F25" s="51"/>
      <c r="G25" s="51">
        <v>141</v>
      </c>
      <c r="H25" s="49">
        <f t="shared" si="0"/>
        <v>1065</v>
      </c>
      <c r="I25" s="50">
        <f t="shared" si="4"/>
        <v>85</v>
      </c>
      <c r="J25" s="55">
        <v>8</v>
      </c>
      <c r="K25" s="51">
        <v>10</v>
      </c>
      <c r="L25" s="51"/>
      <c r="M25" s="49">
        <f t="shared" si="1"/>
        <v>83</v>
      </c>
      <c r="N25" s="54">
        <f t="shared" si="2"/>
        <v>1148</v>
      </c>
      <c r="O25" s="10"/>
    </row>
    <row r="26" spans="2:15" ht="39.950000000000003" customHeight="1">
      <c r="B26" s="5"/>
      <c r="C26" s="45">
        <v>15</v>
      </c>
      <c r="D26" s="50">
        <f t="shared" si="3"/>
        <v>1065</v>
      </c>
      <c r="E26" s="51">
        <v>6</v>
      </c>
      <c r="F26" s="51"/>
      <c r="G26" s="51">
        <v>172</v>
      </c>
      <c r="H26" s="49">
        <f t="shared" si="0"/>
        <v>899</v>
      </c>
      <c r="I26" s="50">
        <f t="shared" si="4"/>
        <v>83</v>
      </c>
      <c r="J26" s="55"/>
      <c r="K26" s="51"/>
      <c r="L26" s="51">
        <v>6</v>
      </c>
      <c r="M26" s="49">
        <f t="shared" si="1"/>
        <v>77</v>
      </c>
      <c r="N26" s="54">
        <f t="shared" si="2"/>
        <v>976</v>
      </c>
      <c r="O26" s="10"/>
    </row>
    <row r="27" spans="2:15" ht="39.950000000000003" customHeight="1">
      <c r="B27" s="5"/>
      <c r="C27" s="45">
        <v>16</v>
      </c>
      <c r="D27" s="50">
        <f t="shared" si="3"/>
        <v>899</v>
      </c>
      <c r="E27" s="51"/>
      <c r="F27" s="51"/>
      <c r="G27" s="51">
        <v>148</v>
      </c>
      <c r="H27" s="49">
        <f t="shared" si="0"/>
        <v>751</v>
      </c>
      <c r="I27" s="50">
        <f t="shared" si="4"/>
        <v>77</v>
      </c>
      <c r="J27" s="55">
        <v>4</v>
      </c>
      <c r="K27" s="51">
        <v>12</v>
      </c>
      <c r="L27" s="51"/>
      <c r="M27" s="49">
        <f t="shared" si="1"/>
        <v>69</v>
      </c>
      <c r="N27" s="54">
        <f t="shared" si="2"/>
        <v>820</v>
      </c>
      <c r="O27" s="10"/>
    </row>
    <row r="28" spans="2:15" ht="39.950000000000003" customHeight="1">
      <c r="B28" s="5"/>
      <c r="C28" s="45">
        <v>17</v>
      </c>
      <c r="D28" s="50">
        <f t="shared" si="3"/>
        <v>751</v>
      </c>
      <c r="E28" s="51"/>
      <c r="F28" s="51"/>
      <c r="G28" s="51">
        <v>64</v>
      </c>
      <c r="H28" s="49">
        <f t="shared" si="0"/>
        <v>687</v>
      </c>
      <c r="I28" s="50">
        <f t="shared" si="4"/>
        <v>69</v>
      </c>
      <c r="J28" s="55"/>
      <c r="K28" s="51"/>
      <c r="L28" s="51"/>
      <c r="M28" s="49">
        <f t="shared" si="1"/>
        <v>69</v>
      </c>
      <c r="N28" s="54">
        <f t="shared" si="2"/>
        <v>756</v>
      </c>
      <c r="O28" s="10"/>
    </row>
    <row r="29" spans="2:15" ht="39.950000000000003" customHeight="1">
      <c r="B29" s="5"/>
      <c r="C29" s="45">
        <v>18</v>
      </c>
      <c r="D29" s="50">
        <f t="shared" si="3"/>
        <v>687</v>
      </c>
      <c r="E29" s="51"/>
      <c r="F29" s="51"/>
      <c r="G29" s="51">
        <v>68</v>
      </c>
      <c r="H29" s="49">
        <f t="shared" si="0"/>
        <v>619</v>
      </c>
      <c r="I29" s="50">
        <f t="shared" si="4"/>
        <v>69</v>
      </c>
      <c r="J29" s="55">
        <v>14</v>
      </c>
      <c r="K29" s="51">
        <v>8</v>
      </c>
      <c r="L29" s="51"/>
      <c r="M29" s="49">
        <f t="shared" si="1"/>
        <v>75</v>
      </c>
      <c r="N29" s="54">
        <f t="shared" si="2"/>
        <v>694</v>
      </c>
      <c r="O29" s="10"/>
    </row>
    <row r="30" spans="2:15" ht="39.950000000000003" customHeight="1">
      <c r="B30" s="5"/>
      <c r="C30" s="45">
        <v>19</v>
      </c>
      <c r="D30" s="50">
        <f t="shared" si="3"/>
        <v>619</v>
      </c>
      <c r="E30" s="51"/>
      <c r="F30" s="51"/>
      <c r="G30" s="51">
        <v>28</v>
      </c>
      <c r="H30" s="49">
        <f t="shared" si="0"/>
        <v>591</v>
      </c>
      <c r="I30" s="50">
        <f t="shared" si="4"/>
        <v>75</v>
      </c>
      <c r="J30" s="55"/>
      <c r="K30" s="51"/>
      <c r="L30" s="51"/>
      <c r="M30" s="49">
        <f t="shared" si="1"/>
        <v>75</v>
      </c>
      <c r="N30" s="54">
        <f t="shared" si="2"/>
        <v>666</v>
      </c>
      <c r="O30" s="10"/>
    </row>
    <row r="31" spans="2:15" ht="39.950000000000003" customHeight="1">
      <c r="B31" s="5"/>
      <c r="C31" s="45">
        <v>20</v>
      </c>
      <c r="D31" s="50">
        <f t="shared" si="3"/>
        <v>591</v>
      </c>
      <c r="E31" s="51"/>
      <c r="F31" s="51"/>
      <c r="G31" s="51">
        <v>80</v>
      </c>
      <c r="H31" s="49">
        <f t="shared" si="0"/>
        <v>511</v>
      </c>
      <c r="I31" s="50">
        <f t="shared" si="4"/>
        <v>75</v>
      </c>
      <c r="J31" s="55"/>
      <c r="K31" s="51">
        <v>8</v>
      </c>
      <c r="L31" s="51"/>
      <c r="M31" s="49">
        <f t="shared" si="1"/>
        <v>67</v>
      </c>
      <c r="N31" s="54">
        <f t="shared" si="2"/>
        <v>578</v>
      </c>
      <c r="O31" s="10"/>
    </row>
    <row r="32" spans="2:15" ht="39.950000000000003" customHeight="1">
      <c r="B32" s="5"/>
      <c r="C32" s="45">
        <v>21</v>
      </c>
      <c r="D32" s="50">
        <f t="shared" si="3"/>
        <v>511</v>
      </c>
      <c r="E32" s="51">
        <v>480</v>
      </c>
      <c r="F32" s="51"/>
      <c r="G32" s="51">
        <v>68</v>
      </c>
      <c r="H32" s="49">
        <f t="shared" si="0"/>
        <v>923</v>
      </c>
      <c r="I32" s="50">
        <f t="shared" si="4"/>
        <v>67</v>
      </c>
      <c r="J32" s="55">
        <v>8</v>
      </c>
      <c r="K32" s="51"/>
      <c r="L32" s="51"/>
      <c r="M32" s="49">
        <f t="shared" si="1"/>
        <v>75</v>
      </c>
      <c r="N32" s="54">
        <f t="shared" si="2"/>
        <v>998</v>
      </c>
      <c r="O32" s="10"/>
    </row>
    <row r="33" spans="2:15" ht="39.950000000000003" customHeight="1">
      <c r="B33" s="5"/>
      <c r="C33" s="45">
        <v>22</v>
      </c>
      <c r="D33" s="50">
        <f t="shared" si="3"/>
        <v>923</v>
      </c>
      <c r="E33" s="51"/>
      <c r="F33" s="51"/>
      <c r="G33" s="51">
        <v>142</v>
      </c>
      <c r="H33" s="49">
        <f t="shared" si="0"/>
        <v>781</v>
      </c>
      <c r="I33" s="50">
        <f t="shared" si="4"/>
        <v>75</v>
      </c>
      <c r="J33" s="55"/>
      <c r="K33" s="51"/>
      <c r="L33" s="51"/>
      <c r="M33" s="49">
        <f t="shared" si="1"/>
        <v>75</v>
      </c>
      <c r="N33" s="54">
        <f t="shared" si="2"/>
        <v>856</v>
      </c>
      <c r="O33" s="10"/>
    </row>
    <row r="34" spans="2:15" ht="39.950000000000003" customHeight="1">
      <c r="B34" s="5"/>
      <c r="C34" s="45">
        <v>23</v>
      </c>
      <c r="D34" s="50">
        <f t="shared" si="3"/>
        <v>781</v>
      </c>
      <c r="E34" s="51"/>
      <c r="F34" s="51"/>
      <c r="G34" s="51">
        <v>196</v>
      </c>
      <c r="H34" s="49">
        <f t="shared" si="0"/>
        <v>585</v>
      </c>
      <c r="I34" s="50">
        <f t="shared" si="4"/>
        <v>75</v>
      </c>
      <c r="J34" s="55">
        <v>5</v>
      </c>
      <c r="K34" s="51"/>
      <c r="L34" s="51"/>
      <c r="M34" s="49">
        <f t="shared" si="1"/>
        <v>80</v>
      </c>
      <c r="N34" s="54">
        <f t="shared" si="2"/>
        <v>665</v>
      </c>
      <c r="O34" s="10"/>
    </row>
    <row r="35" spans="2:15" ht="39.950000000000003" customHeight="1">
      <c r="B35" s="5"/>
      <c r="C35" s="45">
        <v>24</v>
      </c>
      <c r="D35" s="50">
        <f t="shared" si="3"/>
        <v>585</v>
      </c>
      <c r="E35" s="51"/>
      <c r="F35" s="51"/>
      <c r="G35" s="51">
        <v>80</v>
      </c>
      <c r="H35" s="49">
        <f t="shared" si="0"/>
        <v>505</v>
      </c>
      <c r="I35" s="50">
        <f t="shared" si="4"/>
        <v>80</v>
      </c>
      <c r="J35" s="55">
        <v>3</v>
      </c>
      <c r="K35" s="51"/>
      <c r="L35" s="51"/>
      <c r="M35" s="49">
        <f t="shared" si="1"/>
        <v>83</v>
      </c>
      <c r="N35" s="54">
        <f t="shared" si="2"/>
        <v>588</v>
      </c>
      <c r="O35" s="10"/>
    </row>
    <row r="36" spans="2:15" ht="39.950000000000003" customHeight="1">
      <c r="B36" s="5"/>
      <c r="C36" s="45">
        <v>25</v>
      </c>
      <c r="D36" s="50">
        <f t="shared" si="3"/>
        <v>505</v>
      </c>
      <c r="E36" s="51"/>
      <c r="F36" s="51"/>
      <c r="G36" s="51">
        <v>36</v>
      </c>
      <c r="H36" s="49">
        <f t="shared" si="0"/>
        <v>469</v>
      </c>
      <c r="I36" s="50">
        <f t="shared" si="4"/>
        <v>83</v>
      </c>
      <c r="J36" s="55">
        <v>8</v>
      </c>
      <c r="K36" s="51"/>
      <c r="L36" s="51"/>
      <c r="M36" s="49">
        <f t="shared" si="1"/>
        <v>91</v>
      </c>
      <c r="N36" s="54">
        <f t="shared" si="2"/>
        <v>560</v>
      </c>
      <c r="O36" s="10"/>
    </row>
    <row r="37" spans="2:15" ht="39.950000000000003" customHeight="1">
      <c r="B37" s="5"/>
      <c r="C37" s="45">
        <v>26</v>
      </c>
      <c r="D37" s="50">
        <f t="shared" si="3"/>
        <v>469</v>
      </c>
      <c r="E37" s="51"/>
      <c r="F37" s="51"/>
      <c r="G37" s="51">
        <v>102</v>
      </c>
      <c r="H37" s="49">
        <f t="shared" si="0"/>
        <v>367</v>
      </c>
      <c r="I37" s="50">
        <f t="shared" si="4"/>
        <v>91</v>
      </c>
      <c r="J37" s="55"/>
      <c r="K37" s="51"/>
      <c r="L37" s="51"/>
      <c r="M37" s="49">
        <f t="shared" si="1"/>
        <v>91</v>
      </c>
      <c r="N37" s="54">
        <f t="shared" si="2"/>
        <v>458</v>
      </c>
      <c r="O37" s="10"/>
    </row>
    <row r="38" spans="2:15" ht="39.950000000000003" customHeight="1">
      <c r="B38" s="5"/>
      <c r="C38" s="45">
        <v>27</v>
      </c>
      <c r="D38" s="50">
        <f t="shared" si="3"/>
        <v>367</v>
      </c>
      <c r="E38" s="51"/>
      <c r="F38" s="51"/>
      <c r="G38" s="51">
        <v>31</v>
      </c>
      <c r="H38" s="49">
        <f t="shared" si="0"/>
        <v>336</v>
      </c>
      <c r="I38" s="50">
        <f t="shared" si="4"/>
        <v>91</v>
      </c>
      <c r="J38" s="55"/>
      <c r="K38" s="51">
        <v>8</v>
      </c>
      <c r="L38" s="51"/>
      <c r="M38" s="49">
        <f t="shared" si="1"/>
        <v>83</v>
      </c>
      <c r="N38" s="54">
        <f t="shared" si="2"/>
        <v>419</v>
      </c>
      <c r="O38" s="10"/>
    </row>
    <row r="39" spans="2:15" ht="39.950000000000003" customHeight="1">
      <c r="B39" s="5"/>
      <c r="C39" s="45">
        <v>28</v>
      </c>
      <c r="D39" s="50">
        <f t="shared" si="3"/>
        <v>336</v>
      </c>
      <c r="E39" s="51"/>
      <c r="F39" s="51"/>
      <c r="G39" s="51">
        <v>38</v>
      </c>
      <c r="H39" s="49">
        <f t="shared" si="0"/>
        <v>298</v>
      </c>
      <c r="I39" s="50">
        <f t="shared" si="4"/>
        <v>83</v>
      </c>
      <c r="J39" s="55"/>
      <c r="K39" s="51"/>
      <c r="L39" s="51"/>
      <c r="M39" s="49">
        <f t="shared" si="1"/>
        <v>83</v>
      </c>
      <c r="N39" s="54">
        <f t="shared" si="2"/>
        <v>381</v>
      </c>
      <c r="O39" s="10"/>
    </row>
    <row r="40" spans="2:15" ht="39.950000000000003" customHeight="1">
      <c r="B40" s="5"/>
      <c r="C40" s="45">
        <v>29</v>
      </c>
      <c r="D40" s="50">
        <f t="shared" si="3"/>
        <v>298</v>
      </c>
      <c r="E40" s="51"/>
      <c r="F40" s="51"/>
      <c r="G40" s="51"/>
      <c r="H40" s="49">
        <f t="shared" si="0"/>
        <v>298</v>
      </c>
      <c r="I40" s="50">
        <f t="shared" si="4"/>
        <v>83</v>
      </c>
      <c r="J40" s="55"/>
      <c r="K40" s="51"/>
      <c r="L40" s="51"/>
      <c r="M40" s="49">
        <f t="shared" si="1"/>
        <v>83</v>
      </c>
      <c r="N40" s="54">
        <f t="shared" si="2"/>
        <v>381</v>
      </c>
      <c r="O40" s="10"/>
    </row>
    <row r="41" spans="2:15" ht="39.950000000000003" customHeight="1">
      <c r="B41" s="5"/>
      <c r="C41" s="45">
        <v>30</v>
      </c>
      <c r="D41" s="50">
        <f t="shared" si="3"/>
        <v>298</v>
      </c>
      <c r="E41" s="51"/>
      <c r="F41" s="51"/>
      <c r="G41" s="51"/>
      <c r="H41" s="49">
        <f t="shared" si="0"/>
        <v>298</v>
      </c>
      <c r="I41" s="50">
        <f t="shared" si="4"/>
        <v>83</v>
      </c>
      <c r="J41" s="55"/>
      <c r="K41" s="51"/>
      <c r="L41" s="51"/>
      <c r="M41" s="49">
        <f t="shared" si="1"/>
        <v>83</v>
      </c>
      <c r="N41" s="54">
        <f t="shared" si="2"/>
        <v>381</v>
      </c>
      <c r="O41" s="10"/>
    </row>
    <row r="42" spans="2:15" ht="39.950000000000003" customHeight="1" thickBot="1">
      <c r="B42" s="5"/>
      <c r="C42" s="46">
        <v>31</v>
      </c>
      <c r="D42" s="50">
        <f t="shared" si="3"/>
        <v>298</v>
      </c>
      <c r="E42" s="52"/>
      <c r="F42" s="52"/>
      <c r="G42" s="52"/>
      <c r="H42" s="49">
        <f t="shared" si="0"/>
        <v>298</v>
      </c>
      <c r="I42" s="50">
        <f t="shared" si="4"/>
        <v>83</v>
      </c>
      <c r="J42" s="56"/>
      <c r="K42" s="52"/>
      <c r="L42" s="52"/>
      <c r="M42" s="49">
        <f t="shared" si="1"/>
        <v>83</v>
      </c>
      <c r="N42" s="54">
        <f t="shared" si="2"/>
        <v>381</v>
      </c>
      <c r="O42" s="10"/>
    </row>
    <row r="43" spans="2:15" ht="5.0999999999999996" customHeight="1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39.950000000000003" customHeight="1" thickBot="1">
      <c r="B44" s="5"/>
      <c r="C44" s="21" t="s">
        <v>27</v>
      </c>
      <c r="D44" s="11"/>
      <c r="E44" s="57">
        <f>SUM($E12:$E42)</f>
        <v>2807</v>
      </c>
      <c r="F44" s="58">
        <f>SUM($F12:$F42)</f>
        <v>0</v>
      </c>
      <c r="G44" s="59">
        <f>SUM($G12:$G42)</f>
        <v>2987</v>
      </c>
      <c r="H44" s="22"/>
      <c r="I44" s="11"/>
      <c r="J44" s="57">
        <f>SUM($J12:$J42)</f>
        <v>94</v>
      </c>
      <c r="K44" s="58">
        <f>SUM($K12:$K42)</f>
        <v>78</v>
      </c>
      <c r="L44" s="59">
        <f>SUM($L12:$L42)</f>
        <v>23</v>
      </c>
      <c r="M44" s="22"/>
      <c r="N44" s="11"/>
      <c r="O44" s="10"/>
    </row>
    <row r="45" spans="2:15" ht="5.0999999999999996" customHeight="1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39.950000000000003" customHeight="1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5.0999999999999996" customHeight="1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39.950000000000003" customHeight="1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5.0999999999999996" customHeight="1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24.95" customHeight="1"/>
    <row r="51" spans="2:15" ht="24.95" hidden="1" customHeight="1"/>
    <row r="52" spans="2:15" ht="24.95" hidden="1" customHeight="1"/>
    <row r="53" spans="2:15" ht="24.95" hidden="1" customHeight="1"/>
    <row r="54" spans="2:15" ht="24.95" hidden="1" customHeight="1"/>
    <row r="55" spans="2:15" ht="24.95" hidden="1" customHeight="1"/>
    <row r="56" spans="2:15" ht="24.95" hidden="1" customHeight="1"/>
    <row r="57" spans="2:15" ht="24.95" hidden="1" customHeight="1"/>
    <row r="58" spans="2:15" ht="24.95" hidden="1" customHeight="1"/>
    <row r="59" spans="2:15" ht="24.95" hidden="1" customHeight="1"/>
    <row r="60" spans="2:15" ht="24.95" hidden="1" customHeight="1"/>
    <row r="61" spans="2:15" ht="24.95" hidden="1" customHeight="1"/>
    <row r="62" spans="2:15" ht="24.95" hidden="1" customHeight="1"/>
  </sheetData>
  <sheetProtection password="C22E" sheet="1" objects="1" scenarios="1" selectLockedCells="1"/>
  <mergeCells count="3">
    <mergeCell ref="D5:E5"/>
    <mergeCell ref="H5:I5"/>
    <mergeCell ref="L5:N5"/>
  </mergeCells>
  <printOptions horizontalCentered="1"/>
  <pageMargins left="0.196850393700787" right="0.196850393700787" top="0.196850393700787" bottom="0.39370078740157499" header="0.31496062992126" footer="0.31496062992126"/>
  <pageSetup paperSize="9" scale="50" orientation="portrait" verticalDpi="0" r:id="rId1"/>
  <headerFooter>
    <oddFooter>&amp;L&amp;"Arial,Regular"&amp;12Copyright © 2010 by Oracle Symphony Sdn Bhd&amp;R&amp;"Arial,Bold"&amp;12FORM BB03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6">
    <tabColor rgb="FFFF0000"/>
    <pageSetUpPr fitToPage="1"/>
  </sheetPr>
  <dimension ref="A1:U62"/>
  <sheetViews>
    <sheetView showGridLines="0" showRowColHeaders="0" showZeros="0" showRuler="0" zoomScale="70" zoomScaleNormal="70" workbookViewId="0">
      <pane ySplit="12" topLeftCell="A31" activePane="bottomLeft" state="frozen"/>
      <selection pane="bottomLeft" activeCell="G40" sqref="G40"/>
    </sheetView>
  </sheetViews>
  <sheetFormatPr defaultColWidth="0" defaultRowHeight="0" customHeight="1" zeroHeight="1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24.95" customHeight="1" thickBot="1"/>
    <row r="2" spans="2:15" ht="5.0999999999999996" customHeight="1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0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5.0999999999999996" customHeight="1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35.1" customHeight="1">
      <c r="B5" s="12"/>
      <c r="C5" s="13" t="s">
        <v>1</v>
      </c>
      <c r="D5" s="156" t="str">
        <f ca="1">GUINNESS!$D$5</f>
        <v>SBA</v>
      </c>
      <c r="E5" s="156"/>
      <c r="F5" s="31"/>
      <c r="G5" s="31" t="s">
        <v>2</v>
      </c>
      <c r="H5" s="156" t="str">
        <f ca="1">GUINNESS!$H$5</f>
        <v>FEBRUARY  2013</v>
      </c>
      <c r="I5" s="156"/>
      <c r="J5" s="13"/>
      <c r="K5" s="32" t="s">
        <v>3</v>
      </c>
      <c r="L5" s="156" t="str">
        <f ca="1">MID(CELL("FILENAME",$A$1),FIND("]",CELL("FILENAME",$A$1))+1,256)</f>
        <v>CIGARETTES</v>
      </c>
      <c r="M5" s="156"/>
      <c r="N5" s="156"/>
      <c r="O5" s="14"/>
    </row>
    <row r="6" spans="2:15" ht="5.0999999999999996" customHeight="1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0" hidden="1" customHeight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0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0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0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0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950000000000003" customHeight="1">
      <c r="B12" s="5"/>
      <c r="C12" s="44">
        <v>1</v>
      </c>
      <c r="D12" s="47">
        <v>76</v>
      </c>
      <c r="E12" s="48">
        <v>132</v>
      </c>
      <c r="F12" s="48"/>
      <c r="G12" s="48">
        <v>9</v>
      </c>
      <c r="H12" s="49">
        <f>$D12+$E12+$F12-$G12</f>
        <v>199</v>
      </c>
      <c r="I12" s="47"/>
      <c r="J12" s="53">
        <v>0</v>
      </c>
      <c r="K12" s="48"/>
      <c r="L12" s="48"/>
      <c r="M12" s="49">
        <f>$I12+$J12-$K12-$L12</f>
        <v>0</v>
      </c>
      <c r="N12" s="54">
        <f>$H12+$M12</f>
        <v>199</v>
      </c>
      <c r="O12" s="10"/>
    </row>
    <row r="13" spans="2:15" ht="39.950000000000003" customHeight="1">
      <c r="B13" s="5"/>
      <c r="C13" s="45">
        <v>2</v>
      </c>
      <c r="D13" s="50">
        <f>$H12</f>
        <v>199</v>
      </c>
      <c r="E13" s="51"/>
      <c r="F13" s="51"/>
      <c r="G13" s="51">
        <v>6</v>
      </c>
      <c r="H13" s="49">
        <f t="shared" ref="H13:H42" si="0">$D13+$E13+$F13-$G13</f>
        <v>193</v>
      </c>
      <c r="I13" s="50">
        <f>$M12</f>
        <v>0</v>
      </c>
      <c r="J13" s="55"/>
      <c r="K13" s="51"/>
      <c r="L13" s="51"/>
      <c r="M13" s="49">
        <f t="shared" ref="M13:M42" si="1">$I13+$J13-$K13-$L13</f>
        <v>0</v>
      </c>
      <c r="N13" s="54">
        <f t="shared" ref="N13:N42" si="2">$H13+$M13</f>
        <v>193</v>
      </c>
      <c r="O13" s="10"/>
    </row>
    <row r="14" spans="2:15" ht="39.950000000000003" customHeight="1">
      <c r="B14" s="5"/>
      <c r="C14" s="45">
        <v>3</v>
      </c>
      <c r="D14" s="50">
        <f t="shared" ref="D14:D42" si="3">$H13</f>
        <v>193</v>
      </c>
      <c r="E14" s="51"/>
      <c r="F14" s="51"/>
      <c r="G14" s="51">
        <v>6</v>
      </c>
      <c r="H14" s="49">
        <f t="shared" si="0"/>
        <v>187</v>
      </c>
      <c r="I14" s="50">
        <f t="shared" ref="I14:I42" si="4">$M13</f>
        <v>0</v>
      </c>
      <c r="J14" s="55"/>
      <c r="K14" s="51"/>
      <c r="L14" s="51"/>
      <c r="M14" s="49">
        <f t="shared" si="1"/>
        <v>0</v>
      </c>
      <c r="N14" s="54">
        <f t="shared" si="2"/>
        <v>187</v>
      </c>
      <c r="O14" s="10"/>
    </row>
    <row r="15" spans="2:15" ht="39.950000000000003" customHeight="1">
      <c r="B15" s="5"/>
      <c r="C15" s="45">
        <v>4</v>
      </c>
      <c r="D15" s="50">
        <f t="shared" si="3"/>
        <v>187</v>
      </c>
      <c r="E15" s="51"/>
      <c r="F15" s="51"/>
      <c r="G15" s="51">
        <v>3</v>
      </c>
      <c r="H15" s="49">
        <f t="shared" si="0"/>
        <v>184</v>
      </c>
      <c r="I15" s="50">
        <f t="shared" si="4"/>
        <v>0</v>
      </c>
      <c r="J15" s="55"/>
      <c r="K15" s="51"/>
      <c r="L15" s="51"/>
      <c r="M15" s="49">
        <f t="shared" si="1"/>
        <v>0</v>
      </c>
      <c r="N15" s="54">
        <f t="shared" si="2"/>
        <v>184</v>
      </c>
      <c r="O15" s="10"/>
    </row>
    <row r="16" spans="2:15" ht="39.950000000000003" customHeight="1">
      <c r="B16" s="5"/>
      <c r="C16" s="45">
        <v>5</v>
      </c>
      <c r="D16" s="50">
        <f t="shared" si="3"/>
        <v>184</v>
      </c>
      <c r="E16" s="51"/>
      <c r="F16" s="51"/>
      <c r="G16" s="51">
        <v>7</v>
      </c>
      <c r="H16" s="49">
        <f t="shared" si="0"/>
        <v>177</v>
      </c>
      <c r="I16" s="50">
        <f t="shared" si="4"/>
        <v>0</v>
      </c>
      <c r="J16" s="55"/>
      <c r="K16" s="51"/>
      <c r="L16" s="51"/>
      <c r="M16" s="49">
        <f t="shared" si="1"/>
        <v>0</v>
      </c>
      <c r="N16" s="54">
        <f t="shared" si="2"/>
        <v>177</v>
      </c>
      <c r="O16" s="10"/>
    </row>
    <row r="17" spans="2:15" ht="39.950000000000003" customHeight="1">
      <c r="B17" s="5"/>
      <c r="C17" s="45">
        <v>6</v>
      </c>
      <c r="D17" s="50">
        <f t="shared" si="3"/>
        <v>177</v>
      </c>
      <c r="E17" s="51"/>
      <c r="F17" s="51"/>
      <c r="G17" s="51">
        <v>8</v>
      </c>
      <c r="H17" s="49">
        <f t="shared" si="0"/>
        <v>169</v>
      </c>
      <c r="I17" s="50">
        <f t="shared" si="4"/>
        <v>0</v>
      </c>
      <c r="J17" s="55"/>
      <c r="K17" s="51"/>
      <c r="L17" s="51"/>
      <c r="M17" s="49">
        <f t="shared" si="1"/>
        <v>0</v>
      </c>
      <c r="N17" s="54">
        <f t="shared" si="2"/>
        <v>169</v>
      </c>
      <c r="O17" s="10"/>
    </row>
    <row r="18" spans="2:15" ht="39.950000000000003" customHeight="1">
      <c r="B18" s="5"/>
      <c r="C18" s="45">
        <v>7</v>
      </c>
      <c r="D18" s="50">
        <f t="shared" si="3"/>
        <v>169</v>
      </c>
      <c r="E18" s="51"/>
      <c r="F18" s="51"/>
      <c r="G18" s="51">
        <v>4</v>
      </c>
      <c r="H18" s="49">
        <f t="shared" si="0"/>
        <v>165</v>
      </c>
      <c r="I18" s="50">
        <f t="shared" si="4"/>
        <v>0</v>
      </c>
      <c r="J18" s="55"/>
      <c r="K18" s="51"/>
      <c r="L18" s="51"/>
      <c r="M18" s="49">
        <f t="shared" si="1"/>
        <v>0</v>
      </c>
      <c r="N18" s="54">
        <f t="shared" si="2"/>
        <v>165</v>
      </c>
      <c r="O18" s="10"/>
    </row>
    <row r="19" spans="2:15" ht="39.950000000000003" customHeight="1">
      <c r="B19" s="5"/>
      <c r="C19" s="45">
        <v>8</v>
      </c>
      <c r="D19" s="50">
        <f t="shared" si="3"/>
        <v>165</v>
      </c>
      <c r="E19" s="51"/>
      <c r="F19" s="51"/>
      <c r="G19" s="51">
        <v>6</v>
      </c>
      <c r="H19" s="49">
        <f t="shared" si="0"/>
        <v>159</v>
      </c>
      <c r="I19" s="50">
        <f t="shared" si="4"/>
        <v>0</v>
      </c>
      <c r="J19" s="55"/>
      <c r="K19" s="51"/>
      <c r="L19" s="51"/>
      <c r="M19" s="49">
        <f t="shared" si="1"/>
        <v>0</v>
      </c>
      <c r="N19" s="54">
        <f t="shared" si="2"/>
        <v>159</v>
      </c>
      <c r="O19" s="10"/>
    </row>
    <row r="20" spans="2:15" ht="39.950000000000003" customHeight="1">
      <c r="B20" s="5"/>
      <c r="C20" s="45">
        <v>9</v>
      </c>
      <c r="D20" s="50">
        <f t="shared" si="3"/>
        <v>159</v>
      </c>
      <c r="E20" s="51"/>
      <c r="F20" s="51"/>
      <c r="G20" s="51"/>
      <c r="H20" s="49">
        <f t="shared" si="0"/>
        <v>159</v>
      </c>
      <c r="I20" s="50">
        <f t="shared" si="4"/>
        <v>0</v>
      </c>
      <c r="J20" s="55"/>
      <c r="K20" s="51"/>
      <c r="L20" s="51"/>
      <c r="M20" s="49">
        <f t="shared" si="1"/>
        <v>0</v>
      </c>
      <c r="N20" s="54">
        <f t="shared" si="2"/>
        <v>159</v>
      </c>
      <c r="O20" s="10"/>
    </row>
    <row r="21" spans="2:15" ht="39.950000000000003" customHeight="1">
      <c r="B21" s="5"/>
      <c r="C21" s="45">
        <v>10</v>
      </c>
      <c r="D21" s="50">
        <f t="shared" si="3"/>
        <v>159</v>
      </c>
      <c r="E21" s="51"/>
      <c r="F21" s="51"/>
      <c r="G21" s="51">
        <v>2</v>
      </c>
      <c r="H21" s="49">
        <f t="shared" si="0"/>
        <v>157</v>
      </c>
      <c r="I21" s="50">
        <f t="shared" si="4"/>
        <v>0</v>
      </c>
      <c r="J21" s="55"/>
      <c r="K21" s="51"/>
      <c r="L21" s="51"/>
      <c r="M21" s="49">
        <f t="shared" si="1"/>
        <v>0</v>
      </c>
      <c r="N21" s="54">
        <f t="shared" si="2"/>
        <v>157</v>
      </c>
      <c r="O21" s="10"/>
    </row>
    <row r="22" spans="2:15" ht="39.950000000000003" customHeight="1">
      <c r="B22" s="5"/>
      <c r="C22" s="45">
        <v>11</v>
      </c>
      <c r="D22" s="50">
        <f t="shared" si="3"/>
        <v>157</v>
      </c>
      <c r="E22" s="51"/>
      <c r="F22" s="51"/>
      <c r="G22" s="51">
        <v>6</v>
      </c>
      <c r="H22" s="49">
        <f t="shared" si="0"/>
        <v>151</v>
      </c>
      <c r="I22" s="50">
        <f t="shared" si="4"/>
        <v>0</v>
      </c>
      <c r="J22" s="55"/>
      <c r="K22" s="51"/>
      <c r="L22" s="51"/>
      <c r="M22" s="49">
        <f t="shared" si="1"/>
        <v>0</v>
      </c>
      <c r="N22" s="54">
        <f t="shared" si="2"/>
        <v>151</v>
      </c>
      <c r="O22" s="10"/>
    </row>
    <row r="23" spans="2:15" ht="39.950000000000003" customHeight="1">
      <c r="B23" s="5"/>
      <c r="C23" s="45">
        <v>12</v>
      </c>
      <c r="D23" s="50">
        <f t="shared" si="3"/>
        <v>151</v>
      </c>
      <c r="E23" s="51"/>
      <c r="F23" s="51"/>
      <c r="G23" s="51">
        <v>6</v>
      </c>
      <c r="H23" s="49">
        <f t="shared" si="0"/>
        <v>145</v>
      </c>
      <c r="I23" s="50">
        <f t="shared" si="4"/>
        <v>0</v>
      </c>
      <c r="J23" s="55"/>
      <c r="K23" s="51"/>
      <c r="L23" s="51"/>
      <c r="M23" s="49">
        <f t="shared" si="1"/>
        <v>0</v>
      </c>
      <c r="N23" s="54">
        <f t="shared" si="2"/>
        <v>145</v>
      </c>
      <c r="O23" s="10"/>
    </row>
    <row r="24" spans="2:15" ht="39.950000000000003" customHeight="1">
      <c r="B24" s="5"/>
      <c r="C24" s="45">
        <v>13</v>
      </c>
      <c r="D24" s="50">
        <f t="shared" si="3"/>
        <v>145</v>
      </c>
      <c r="E24" s="51"/>
      <c r="F24" s="51"/>
      <c r="G24" s="51">
        <v>2</v>
      </c>
      <c r="H24" s="49">
        <f t="shared" si="0"/>
        <v>143</v>
      </c>
      <c r="I24" s="50">
        <f t="shared" si="4"/>
        <v>0</v>
      </c>
      <c r="J24" s="55"/>
      <c r="K24" s="51"/>
      <c r="L24" s="51"/>
      <c r="M24" s="49">
        <f t="shared" si="1"/>
        <v>0</v>
      </c>
      <c r="N24" s="54">
        <f t="shared" si="2"/>
        <v>143</v>
      </c>
      <c r="O24" s="10"/>
    </row>
    <row r="25" spans="2:15" ht="39.950000000000003" customHeight="1">
      <c r="B25" s="5"/>
      <c r="C25" s="45">
        <v>14</v>
      </c>
      <c r="D25" s="50">
        <f t="shared" si="3"/>
        <v>143</v>
      </c>
      <c r="E25" s="51"/>
      <c r="F25" s="51"/>
      <c r="G25" s="51">
        <v>7</v>
      </c>
      <c r="H25" s="49">
        <f t="shared" si="0"/>
        <v>136</v>
      </c>
      <c r="I25" s="50">
        <f t="shared" si="4"/>
        <v>0</v>
      </c>
      <c r="J25" s="55"/>
      <c r="K25" s="51"/>
      <c r="L25" s="51"/>
      <c r="M25" s="49">
        <f t="shared" si="1"/>
        <v>0</v>
      </c>
      <c r="N25" s="54">
        <f t="shared" si="2"/>
        <v>136</v>
      </c>
      <c r="O25" s="10"/>
    </row>
    <row r="26" spans="2:15" ht="39.950000000000003" customHeight="1">
      <c r="B26" s="5"/>
      <c r="C26" s="45">
        <v>15</v>
      </c>
      <c r="D26" s="50">
        <f t="shared" si="3"/>
        <v>136</v>
      </c>
      <c r="E26" s="51"/>
      <c r="F26" s="51"/>
      <c r="G26" s="51">
        <v>3</v>
      </c>
      <c r="H26" s="49">
        <f t="shared" si="0"/>
        <v>133</v>
      </c>
      <c r="I26" s="50">
        <f t="shared" si="4"/>
        <v>0</v>
      </c>
      <c r="J26" s="55"/>
      <c r="K26" s="51"/>
      <c r="L26" s="51"/>
      <c r="M26" s="49">
        <f t="shared" si="1"/>
        <v>0</v>
      </c>
      <c r="N26" s="54">
        <f t="shared" si="2"/>
        <v>133</v>
      </c>
      <c r="O26" s="10"/>
    </row>
    <row r="27" spans="2:15" ht="39.950000000000003" customHeight="1">
      <c r="B27" s="5"/>
      <c r="C27" s="45">
        <v>16</v>
      </c>
      <c r="D27" s="50">
        <f t="shared" si="3"/>
        <v>133</v>
      </c>
      <c r="E27" s="51"/>
      <c r="F27" s="51"/>
      <c r="G27" s="51">
        <v>5</v>
      </c>
      <c r="H27" s="49">
        <f t="shared" si="0"/>
        <v>128</v>
      </c>
      <c r="I27" s="50">
        <f t="shared" si="4"/>
        <v>0</v>
      </c>
      <c r="J27" s="55"/>
      <c r="K27" s="51"/>
      <c r="L27" s="51"/>
      <c r="M27" s="49">
        <f t="shared" si="1"/>
        <v>0</v>
      </c>
      <c r="N27" s="54">
        <f t="shared" si="2"/>
        <v>128</v>
      </c>
      <c r="O27" s="10"/>
    </row>
    <row r="28" spans="2:15" ht="39.950000000000003" customHeight="1">
      <c r="B28" s="5"/>
      <c r="C28" s="45">
        <v>17</v>
      </c>
      <c r="D28" s="50">
        <f t="shared" si="3"/>
        <v>128</v>
      </c>
      <c r="E28" s="51"/>
      <c r="F28" s="51"/>
      <c r="G28" s="51">
        <v>4</v>
      </c>
      <c r="H28" s="49">
        <f t="shared" si="0"/>
        <v>124</v>
      </c>
      <c r="I28" s="50">
        <f t="shared" si="4"/>
        <v>0</v>
      </c>
      <c r="J28" s="55"/>
      <c r="K28" s="51"/>
      <c r="L28" s="51"/>
      <c r="M28" s="49">
        <f t="shared" si="1"/>
        <v>0</v>
      </c>
      <c r="N28" s="54">
        <f t="shared" si="2"/>
        <v>124</v>
      </c>
      <c r="O28" s="10"/>
    </row>
    <row r="29" spans="2:15" ht="39.950000000000003" customHeight="1">
      <c r="B29" s="5"/>
      <c r="C29" s="45">
        <v>18</v>
      </c>
      <c r="D29" s="50">
        <f t="shared" si="3"/>
        <v>124</v>
      </c>
      <c r="E29" s="51"/>
      <c r="F29" s="51"/>
      <c r="G29" s="51">
        <v>8</v>
      </c>
      <c r="H29" s="49">
        <f t="shared" si="0"/>
        <v>116</v>
      </c>
      <c r="I29" s="50">
        <f t="shared" si="4"/>
        <v>0</v>
      </c>
      <c r="J29" s="55"/>
      <c r="K29" s="51"/>
      <c r="L29" s="51"/>
      <c r="M29" s="49">
        <f t="shared" si="1"/>
        <v>0</v>
      </c>
      <c r="N29" s="54">
        <f t="shared" si="2"/>
        <v>116</v>
      </c>
      <c r="O29" s="10"/>
    </row>
    <row r="30" spans="2:15" ht="39.950000000000003" customHeight="1">
      <c r="B30" s="5"/>
      <c r="C30" s="45">
        <v>19</v>
      </c>
      <c r="D30" s="50">
        <f t="shared" si="3"/>
        <v>116</v>
      </c>
      <c r="E30" s="51"/>
      <c r="F30" s="51"/>
      <c r="G30" s="51">
        <v>2</v>
      </c>
      <c r="H30" s="49">
        <f t="shared" si="0"/>
        <v>114</v>
      </c>
      <c r="I30" s="50">
        <f t="shared" si="4"/>
        <v>0</v>
      </c>
      <c r="J30" s="55"/>
      <c r="K30" s="51"/>
      <c r="L30" s="51"/>
      <c r="M30" s="49">
        <f t="shared" si="1"/>
        <v>0</v>
      </c>
      <c r="N30" s="54">
        <f t="shared" si="2"/>
        <v>114</v>
      </c>
      <c r="O30" s="10"/>
    </row>
    <row r="31" spans="2:15" ht="39.950000000000003" customHeight="1">
      <c r="B31" s="5"/>
      <c r="C31" s="45">
        <v>20</v>
      </c>
      <c r="D31" s="50">
        <f t="shared" si="3"/>
        <v>114</v>
      </c>
      <c r="E31" s="51"/>
      <c r="F31" s="51"/>
      <c r="G31" s="51">
        <v>1</v>
      </c>
      <c r="H31" s="49">
        <f t="shared" si="0"/>
        <v>113</v>
      </c>
      <c r="I31" s="50">
        <f t="shared" si="4"/>
        <v>0</v>
      </c>
      <c r="J31" s="55"/>
      <c r="K31" s="51"/>
      <c r="L31" s="51"/>
      <c r="M31" s="49">
        <f t="shared" si="1"/>
        <v>0</v>
      </c>
      <c r="N31" s="54">
        <f t="shared" si="2"/>
        <v>113</v>
      </c>
      <c r="O31" s="10"/>
    </row>
    <row r="32" spans="2:15" ht="39.950000000000003" customHeight="1">
      <c r="B32" s="5"/>
      <c r="C32" s="45">
        <v>21</v>
      </c>
      <c r="D32" s="50">
        <f t="shared" si="3"/>
        <v>113</v>
      </c>
      <c r="E32" s="51"/>
      <c r="F32" s="51"/>
      <c r="G32" s="51"/>
      <c r="H32" s="49">
        <f t="shared" si="0"/>
        <v>113</v>
      </c>
      <c r="I32" s="50">
        <f t="shared" si="4"/>
        <v>0</v>
      </c>
      <c r="J32" s="55"/>
      <c r="K32" s="51"/>
      <c r="L32" s="51"/>
      <c r="M32" s="49">
        <f t="shared" si="1"/>
        <v>0</v>
      </c>
      <c r="N32" s="54">
        <f t="shared" si="2"/>
        <v>113</v>
      </c>
      <c r="O32" s="10"/>
    </row>
    <row r="33" spans="2:15" ht="39.950000000000003" customHeight="1">
      <c r="B33" s="5"/>
      <c r="C33" s="45">
        <v>22</v>
      </c>
      <c r="D33" s="50">
        <f t="shared" si="3"/>
        <v>113</v>
      </c>
      <c r="E33" s="51">
        <v>59</v>
      </c>
      <c r="F33" s="51"/>
      <c r="G33" s="51">
        <v>9</v>
      </c>
      <c r="H33" s="49">
        <f t="shared" si="0"/>
        <v>163</v>
      </c>
      <c r="I33" s="50">
        <f t="shared" si="4"/>
        <v>0</v>
      </c>
      <c r="J33" s="55"/>
      <c r="K33" s="51"/>
      <c r="L33" s="51"/>
      <c r="M33" s="49">
        <f t="shared" si="1"/>
        <v>0</v>
      </c>
      <c r="N33" s="54">
        <f t="shared" si="2"/>
        <v>163</v>
      </c>
      <c r="O33" s="10"/>
    </row>
    <row r="34" spans="2:15" ht="39.950000000000003" customHeight="1">
      <c r="B34" s="5"/>
      <c r="C34" s="45">
        <v>23</v>
      </c>
      <c r="D34" s="50">
        <f t="shared" si="3"/>
        <v>163</v>
      </c>
      <c r="E34" s="51"/>
      <c r="F34" s="51"/>
      <c r="G34" s="51">
        <v>3</v>
      </c>
      <c r="H34" s="49">
        <f t="shared" si="0"/>
        <v>160</v>
      </c>
      <c r="I34" s="50">
        <f t="shared" si="4"/>
        <v>0</v>
      </c>
      <c r="J34" s="55"/>
      <c r="K34" s="51"/>
      <c r="L34" s="51"/>
      <c r="M34" s="49">
        <f t="shared" si="1"/>
        <v>0</v>
      </c>
      <c r="N34" s="54">
        <f t="shared" si="2"/>
        <v>160</v>
      </c>
      <c r="O34" s="10"/>
    </row>
    <row r="35" spans="2:15" ht="39.950000000000003" customHeight="1">
      <c r="B35" s="5"/>
      <c r="C35" s="45">
        <v>24</v>
      </c>
      <c r="D35" s="50">
        <f t="shared" si="3"/>
        <v>160</v>
      </c>
      <c r="E35" s="51"/>
      <c r="F35" s="51"/>
      <c r="G35" s="51">
        <v>3</v>
      </c>
      <c r="H35" s="49">
        <f t="shared" si="0"/>
        <v>157</v>
      </c>
      <c r="I35" s="50">
        <f t="shared" si="4"/>
        <v>0</v>
      </c>
      <c r="J35" s="55"/>
      <c r="K35" s="51"/>
      <c r="L35" s="51"/>
      <c r="M35" s="49">
        <f t="shared" si="1"/>
        <v>0</v>
      </c>
      <c r="N35" s="54">
        <f t="shared" si="2"/>
        <v>157</v>
      </c>
      <c r="O35" s="10"/>
    </row>
    <row r="36" spans="2:15" ht="39.950000000000003" customHeight="1">
      <c r="B36" s="5"/>
      <c r="C36" s="45">
        <v>25</v>
      </c>
      <c r="D36" s="50">
        <f t="shared" si="3"/>
        <v>157</v>
      </c>
      <c r="E36" s="51"/>
      <c r="F36" s="51"/>
      <c r="G36" s="51">
        <v>1</v>
      </c>
      <c r="H36" s="49">
        <f t="shared" si="0"/>
        <v>156</v>
      </c>
      <c r="I36" s="50">
        <f t="shared" si="4"/>
        <v>0</v>
      </c>
      <c r="J36" s="55"/>
      <c r="K36" s="51"/>
      <c r="L36" s="51"/>
      <c r="M36" s="49">
        <f t="shared" si="1"/>
        <v>0</v>
      </c>
      <c r="N36" s="54">
        <f t="shared" si="2"/>
        <v>156</v>
      </c>
      <c r="O36" s="10"/>
    </row>
    <row r="37" spans="2:15" ht="39.950000000000003" customHeight="1">
      <c r="B37" s="5"/>
      <c r="C37" s="45">
        <v>26</v>
      </c>
      <c r="D37" s="50">
        <f t="shared" si="3"/>
        <v>156</v>
      </c>
      <c r="E37" s="51"/>
      <c r="F37" s="51"/>
      <c r="G37" s="51">
        <v>8</v>
      </c>
      <c r="H37" s="49">
        <f t="shared" si="0"/>
        <v>148</v>
      </c>
      <c r="I37" s="50">
        <f t="shared" si="4"/>
        <v>0</v>
      </c>
      <c r="J37" s="55"/>
      <c r="K37" s="51"/>
      <c r="L37" s="51"/>
      <c r="M37" s="49">
        <f t="shared" si="1"/>
        <v>0</v>
      </c>
      <c r="N37" s="54">
        <f t="shared" si="2"/>
        <v>148</v>
      </c>
      <c r="O37" s="10"/>
    </row>
    <row r="38" spans="2:15" ht="39.950000000000003" customHeight="1">
      <c r="B38" s="5"/>
      <c r="C38" s="45">
        <v>27</v>
      </c>
      <c r="D38" s="50">
        <f t="shared" si="3"/>
        <v>148</v>
      </c>
      <c r="E38" s="51"/>
      <c r="F38" s="51"/>
      <c r="G38" s="51">
        <v>5</v>
      </c>
      <c r="H38" s="49">
        <f t="shared" si="0"/>
        <v>143</v>
      </c>
      <c r="I38" s="50">
        <f t="shared" si="4"/>
        <v>0</v>
      </c>
      <c r="J38" s="55"/>
      <c r="K38" s="51"/>
      <c r="L38" s="51"/>
      <c r="M38" s="49">
        <f t="shared" si="1"/>
        <v>0</v>
      </c>
      <c r="N38" s="54">
        <f t="shared" si="2"/>
        <v>143</v>
      </c>
      <c r="O38" s="10"/>
    </row>
    <row r="39" spans="2:15" ht="39.950000000000003" customHeight="1">
      <c r="B39" s="5"/>
      <c r="C39" s="45">
        <v>28</v>
      </c>
      <c r="D39" s="50">
        <f t="shared" si="3"/>
        <v>143</v>
      </c>
      <c r="E39" s="51"/>
      <c r="F39" s="51"/>
      <c r="G39" s="51">
        <v>14</v>
      </c>
      <c r="H39" s="49">
        <f t="shared" si="0"/>
        <v>129</v>
      </c>
      <c r="I39" s="50">
        <f t="shared" si="4"/>
        <v>0</v>
      </c>
      <c r="J39" s="55"/>
      <c r="K39" s="51"/>
      <c r="L39" s="51"/>
      <c r="M39" s="49">
        <f t="shared" si="1"/>
        <v>0</v>
      </c>
      <c r="N39" s="54">
        <f t="shared" si="2"/>
        <v>129</v>
      </c>
      <c r="O39" s="10"/>
    </row>
    <row r="40" spans="2:15" ht="39.950000000000003" customHeight="1">
      <c r="B40" s="5"/>
      <c r="C40" s="45">
        <v>29</v>
      </c>
      <c r="D40" s="50">
        <f t="shared" si="3"/>
        <v>129</v>
      </c>
      <c r="E40" s="51"/>
      <c r="F40" s="51"/>
      <c r="G40" s="51"/>
      <c r="H40" s="49">
        <f t="shared" si="0"/>
        <v>129</v>
      </c>
      <c r="I40" s="50">
        <f t="shared" si="4"/>
        <v>0</v>
      </c>
      <c r="J40" s="55"/>
      <c r="K40" s="51"/>
      <c r="L40" s="51"/>
      <c r="M40" s="49">
        <f t="shared" si="1"/>
        <v>0</v>
      </c>
      <c r="N40" s="54">
        <f t="shared" si="2"/>
        <v>129</v>
      </c>
      <c r="O40" s="10"/>
    </row>
    <row r="41" spans="2:15" ht="39.950000000000003" customHeight="1">
      <c r="B41" s="5"/>
      <c r="C41" s="45">
        <v>30</v>
      </c>
      <c r="D41" s="50">
        <f t="shared" si="3"/>
        <v>129</v>
      </c>
      <c r="E41" s="51"/>
      <c r="F41" s="51"/>
      <c r="G41" s="51"/>
      <c r="H41" s="49">
        <f t="shared" si="0"/>
        <v>129</v>
      </c>
      <c r="I41" s="50">
        <f t="shared" si="4"/>
        <v>0</v>
      </c>
      <c r="J41" s="55"/>
      <c r="K41" s="51"/>
      <c r="L41" s="51"/>
      <c r="M41" s="49">
        <f t="shared" si="1"/>
        <v>0</v>
      </c>
      <c r="N41" s="54">
        <f t="shared" si="2"/>
        <v>129</v>
      </c>
      <c r="O41" s="10"/>
    </row>
    <row r="42" spans="2:15" ht="39.950000000000003" customHeight="1" thickBot="1">
      <c r="B42" s="5"/>
      <c r="C42" s="46">
        <v>31</v>
      </c>
      <c r="D42" s="50">
        <f t="shared" si="3"/>
        <v>129</v>
      </c>
      <c r="E42" s="52"/>
      <c r="F42" s="52"/>
      <c r="G42" s="52"/>
      <c r="H42" s="49">
        <f t="shared" si="0"/>
        <v>129</v>
      </c>
      <c r="I42" s="50">
        <f t="shared" si="4"/>
        <v>0</v>
      </c>
      <c r="J42" s="56"/>
      <c r="K42" s="52"/>
      <c r="L42" s="52"/>
      <c r="M42" s="49">
        <f t="shared" si="1"/>
        <v>0</v>
      </c>
      <c r="N42" s="54">
        <f t="shared" si="2"/>
        <v>129</v>
      </c>
      <c r="O42" s="10"/>
    </row>
    <row r="43" spans="2:15" ht="5.0999999999999996" customHeight="1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39.950000000000003" customHeight="1" thickBot="1">
      <c r="B44" s="5"/>
      <c r="C44" s="21" t="s">
        <v>27</v>
      </c>
      <c r="D44" s="11"/>
      <c r="E44" s="57">
        <f>SUM($E12:$E42)</f>
        <v>191</v>
      </c>
      <c r="F44" s="58">
        <f>SUM($F12:$F42)</f>
        <v>0</v>
      </c>
      <c r="G44" s="59">
        <f>SUM($G12:$G42)</f>
        <v>138</v>
      </c>
      <c r="H44" s="22"/>
      <c r="I44" s="11"/>
      <c r="J44" s="57">
        <f>SUM($J12:$J42)</f>
        <v>0</v>
      </c>
      <c r="K44" s="58">
        <f>SUM($K12:$K42)</f>
        <v>0</v>
      </c>
      <c r="L44" s="59">
        <f>SUM($L12:$L42)</f>
        <v>0</v>
      </c>
      <c r="M44" s="22"/>
      <c r="N44" s="11"/>
      <c r="O44" s="10"/>
    </row>
    <row r="45" spans="2:15" ht="5.0999999999999996" customHeight="1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39.950000000000003" customHeight="1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5.0999999999999996" customHeight="1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39.950000000000003" customHeight="1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5.0999999999999996" customHeight="1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24.95" customHeight="1"/>
    <row r="51" spans="2:15" ht="24.95" hidden="1" customHeight="1"/>
    <row r="52" spans="2:15" ht="24.95" hidden="1" customHeight="1"/>
    <row r="53" spans="2:15" ht="24.95" hidden="1" customHeight="1"/>
    <row r="54" spans="2:15" ht="24.95" hidden="1" customHeight="1"/>
    <row r="55" spans="2:15" ht="24.95" hidden="1" customHeight="1"/>
    <row r="56" spans="2:15" ht="24.95" hidden="1" customHeight="1"/>
    <row r="57" spans="2:15" ht="24.95" hidden="1" customHeight="1"/>
    <row r="58" spans="2:15" ht="24.95" hidden="1" customHeight="1"/>
    <row r="59" spans="2:15" ht="24.95" hidden="1" customHeight="1"/>
    <row r="60" spans="2:15" ht="24.95" hidden="1" customHeight="1"/>
    <row r="61" spans="2:15" ht="24.95" hidden="1" customHeight="1"/>
    <row r="62" spans="2:15" ht="24.95" hidden="1" customHeight="1"/>
  </sheetData>
  <sheetProtection password="EDC9" sheet="1" objects="1" scenarios="1" selectLockedCells="1"/>
  <mergeCells count="3">
    <mergeCell ref="D5:E5"/>
    <mergeCell ref="H5:I5"/>
    <mergeCell ref="L5:N5"/>
  </mergeCells>
  <printOptions horizontalCentered="1"/>
  <pageMargins left="0.19685039370078741" right="0.19685039370078741" top="0.19685039370078741" bottom="0.39370078740157483" header="0.31496062992125984" footer="0.31496062992125984"/>
  <pageSetup paperSize="9" scale="50" orientation="portrait" verticalDpi="0" r:id="rId1"/>
  <headerFooter>
    <oddFooter>&amp;L&amp;"Arial,Regular"&amp;12Copyright © 2010 by Oracle Symphony Sdn Bhd&amp;R&amp;"Arial,Bold"&amp;12FORM BB03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N126"/>
  <sheetViews>
    <sheetView showGridLines="0" showRowColHeaders="0" showZeros="0" topLeftCell="E1" zoomScale="75" zoomScaleNormal="75" workbookViewId="0">
      <pane ySplit="13" topLeftCell="A14" activePane="bottomLeft" state="frozen"/>
      <selection pane="bottomLeft" activeCell="L107" sqref="L107"/>
    </sheetView>
  </sheetViews>
  <sheetFormatPr defaultColWidth="0" defaultRowHeight="0" customHeight="1" zeroHeight="1"/>
  <cols>
    <col min="1" max="1" width="5.7109375" style="72" customWidth="1"/>
    <col min="2" max="3" width="10.7109375" style="72" customWidth="1"/>
    <col min="4" max="4" width="20.7109375" style="72" customWidth="1"/>
    <col min="5" max="7" width="10.7109375" style="72" customWidth="1"/>
    <col min="8" max="38" width="5.7109375" style="72" customWidth="1"/>
    <col min="39" max="39" width="10.7109375" style="72" customWidth="1"/>
    <col min="40" max="40" width="5.7109375" style="72" customWidth="1"/>
    <col min="41" max="16384" width="20.7109375" style="72" hidden="1"/>
  </cols>
  <sheetData>
    <row r="1" spans="2:39" ht="20.100000000000001" customHeight="1" thickBot="1"/>
    <row r="2" spans="2:39" ht="9.9499999999999993" customHeight="1">
      <c r="B2" s="73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5"/>
    </row>
    <row r="3" spans="2:39" ht="50.1" customHeight="1">
      <c r="B3" s="76"/>
      <c r="C3" s="77"/>
      <c r="D3" s="115" t="s">
        <v>110</v>
      </c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  <c r="AB3" s="77"/>
      <c r="AC3" s="77"/>
      <c r="AD3" s="77"/>
      <c r="AE3" s="77"/>
      <c r="AF3" s="77"/>
      <c r="AG3" s="77"/>
      <c r="AH3" s="77"/>
      <c r="AI3" s="77"/>
      <c r="AJ3" s="77"/>
      <c r="AK3" s="77"/>
      <c r="AL3" s="77"/>
      <c r="AM3" s="78"/>
    </row>
    <row r="4" spans="2:39" ht="9.9499999999999993" customHeight="1" thickBot="1">
      <c r="B4" s="79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1"/>
    </row>
    <row r="5" spans="2:39" ht="9.9499999999999993" customHeight="1" thickBot="1">
      <c r="B5" s="82"/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  <c r="S5" s="83"/>
      <c r="T5" s="83"/>
      <c r="U5" s="83"/>
      <c r="V5" s="83"/>
      <c r="W5" s="83"/>
      <c r="X5" s="83"/>
      <c r="Y5" s="83"/>
      <c r="Z5" s="83"/>
      <c r="AA5" s="83"/>
      <c r="AB5" s="83"/>
      <c r="AC5" s="83"/>
      <c r="AD5" s="83"/>
      <c r="AE5" s="83"/>
      <c r="AF5" s="83"/>
      <c r="AG5" s="83"/>
      <c r="AH5" s="83"/>
      <c r="AI5" s="83"/>
      <c r="AJ5" s="83"/>
      <c r="AK5" s="83"/>
      <c r="AL5" s="83"/>
      <c r="AM5" s="84"/>
    </row>
    <row r="6" spans="2:39" ht="24.95" customHeight="1" thickBot="1">
      <c r="B6" s="85" t="s">
        <v>1</v>
      </c>
      <c r="C6" s="86"/>
      <c r="D6" s="157" t="str">
        <f ca="1">GUINNESS!D5</f>
        <v>SBA</v>
      </c>
      <c r="E6" s="158"/>
      <c r="F6" s="158"/>
      <c r="G6" s="159"/>
      <c r="H6" s="86"/>
      <c r="I6" s="86"/>
      <c r="J6" s="86"/>
      <c r="K6" s="86"/>
      <c r="L6" s="86"/>
      <c r="M6" s="86"/>
      <c r="N6" s="86"/>
      <c r="O6" s="86"/>
      <c r="P6" s="86"/>
      <c r="Q6" s="86"/>
      <c r="R6" s="86"/>
      <c r="S6" s="86"/>
      <c r="T6" s="86"/>
      <c r="U6" s="86"/>
      <c r="V6" s="86"/>
      <c r="W6" s="86"/>
      <c r="X6" s="86"/>
      <c r="Y6" s="86"/>
      <c r="Z6" s="86"/>
      <c r="AA6" s="86"/>
      <c r="AB6" s="86"/>
      <c r="AC6" s="86"/>
      <c r="AD6" s="86"/>
      <c r="AE6" s="86"/>
      <c r="AF6" s="86"/>
      <c r="AG6" s="86"/>
      <c r="AH6" s="86"/>
      <c r="AI6" s="86"/>
      <c r="AJ6" s="86"/>
      <c r="AK6" s="86"/>
      <c r="AL6" s="86"/>
      <c r="AM6" s="87"/>
    </row>
    <row r="7" spans="2:39" ht="5.0999999999999996" customHeight="1" thickBot="1">
      <c r="B7" s="88"/>
      <c r="C7" s="86"/>
      <c r="D7" s="86"/>
      <c r="E7" s="86"/>
      <c r="F7" s="86"/>
      <c r="G7" s="86"/>
      <c r="H7" s="86"/>
      <c r="I7" s="86"/>
      <c r="J7" s="86"/>
      <c r="K7" s="86"/>
      <c r="L7" s="86"/>
      <c r="M7" s="86"/>
      <c r="N7" s="86"/>
      <c r="O7" s="86"/>
      <c r="P7" s="86"/>
      <c r="Q7" s="86"/>
      <c r="R7" s="86"/>
      <c r="S7" s="86"/>
      <c r="T7" s="86"/>
      <c r="U7" s="86"/>
      <c r="V7" s="86"/>
      <c r="W7" s="86"/>
      <c r="X7" s="86"/>
      <c r="Y7" s="86"/>
      <c r="Z7" s="86"/>
      <c r="AA7" s="86"/>
      <c r="AB7" s="86"/>
      <c r="AC7" s="86"/>
      <c r="AD7" s="86"/>
      <c r="AE7" s="86"/>
      <c r="AF7" s="86"/>
      <c r="AG7" s="86"/>
      <c r="AH7" s="86"/>
      <c r="AI7" s="86"/>
      <c r="AJ7" s="86"/>
      <c r="AK7" s="86"/>
      <c r="AL7" s="86"/>
      <c r="AM7" s="87"/>
    </row>
    <row r="8" spans="2:39" ht="24.95" customHeight="1" thickBot="1">
      <c r="B8" s="89" t="s">
        <v>2</v>
      </c>
      <c r="C8" s="90"/>
      <c r="D8" s="157" t="str">
        <f ca="1">GUINNESS!H5</f>
        <v>FEBRUARY  2013</v>
      </c>
      <c r="E8" s="158"/>
      <c r="F8" s="158"/>
      <c r="G8" s="159"/>
      <c r="H8" s="90"/>
      <c r="I8" s="90"/>
      <c r="J8" s="90"/>
      <c r="K8" s="90"/>
      <c r="L8" s="90"/>
      <c r="M8" s="90"/>
      <c r="N8" s="90"/>
      <c r="O8" s="90"/>
      <c r="P8" s="90"/>
      <c r="Q8" s="90"/>
      <c r="R8" s="90"/>
      <c r="S8" s="90"/>
      <c r="T8" s="90"/>
      <c r="U8" s="90"/>
      <c r="V8" s="90"/>
      <c r="W8" s="90"/>
      <c r="X8" s="90"/>
      <c r="Y8" s="90"/>
      <c r="Z8" s="90"/>
      <c r="AA8" s="90"/>
      <c r="AB8" s="90"/>
      <c r="AC8" s="90"/>
      <c r="AD8" s="90"/>
      <c r="AE8" s="90"/>
      <c r="AF8" s="90"/>
      <c r="AG8" s="90"/>
      <c r="AH8" s="90"/>
      <c r="AI8" s="90"/>
      <c r="AJ8" s="90"/>
      <c r="AK8" s="90"/>
      <c r="AL8" s="90"/>
      <c r="AM8" s="91"/>
    </row>
    <row r="9" spans="2:39" ht="9.9499999999999993" customHeight="1" thickBot="1">
      <c r="B9" s="92"/>
      <c r="C9" s="93"/>
      <c r="D9" s="93"/>
      <c r="E9" s="93"/>
      <c r="F9" s="93"/>
      <c r="G9" s="93"/>
      <c r="H9" s="93"/>
      <c r="I9" s="93"/>
      <c r="J9" s="93"/>
      <c r="K9" s="93"/>
      <c r="L9" s="93"/>
      <c r="M9" s="93"/>
      <c r="N9" s="93"/>
      <c r="O9" s="93"/>
      <c r="P9" s="93"/>
      <c r="Q9" s="93"/>
      <c r="R9" s="93"/>
      <c r="S9" s="93"/>
      <c r="T9" s="93"/>
      <c r="U9" s="93"/>
      <c r="V9" s="93"/>
      <c r="W9" s="93"/>
      <c r="X9" s="93"/>
      <c r="Y9" s="93"/>
      <c r="Z9" s="93"/>
      <c r="AA9" s="93"/>
      <c r="AB9" s="93"/>
      <c r="AC9" s="93"/>
      <c r="AD9" s="93"/>
      <c r="AE9" s="93"/>
      <c r="AF9" s="93"/>
      <c r="AG9" s="93"/>
      <c r="AH9" s="93"/>
      <c r="AI9" s="93"/>
      <c r="AJ9" s="93"/>
      <c r="AK9" s="93"/>
      <c r="AL9" s="93"/>
      <c r="AM9" s="94"/>
    </row>
    <row r="10" spans="2:39" ht="5.0999999999999996" customHeight="1" thickBot="1"/>
    <row r="11" spans="2:39" ht="24.95" customHeight="1">
      <c r="B11" s="118" t="s">
        <v>40</v>
      </c>
      <c r="C11" s="119" t="s">
        <v>41</v>
      </c>
      <c r="D11" s="125"/>
      <c r="E11" s="120"/>
      <c r="F11" s="119" t="s">
        <v>113</v>
      </c>
      <c r="G11" s="120"/>
      <c r="H11" s="121" t="s">
        <v>69</v>
      </c>
      <c r="I11" s="122"/>
      <c r="J11" s="122"/>
      <c r="K11" s="122"/>
      <c r="L11" s="122"/>
      <c r="M11" s="122"/>
      <c r="N11" s="122"/>
      <c r="O11" s="122"/>
      <c r="P11" s="122"/>
      <c r="Q11" s="122"/>
      <c r="R11" s="122"/>
      <c r="S11" s="122"/>
      <c r="T11" s="122"/>
      <c r="U11" s="122"/>
      <c r="V11" s="122"/>
      <c r="W11" s="122"/>
      <c r="X11" s="122"/>
      <c r="Y11" s="122"/>
      <c r="Z11" s="122"/>
      <c r="AA11" s="122"/>
      <c r="AB11" s="122"/>
      <c r="AC11" s="122"/>
      <c r="AD11" s="122"/>
      <c r="AE11" s="122"/>
      <c r="AF11" s="122"/>
      <c r="AG11" s="122"/>
      <c r="AH11" s="122"/>
      <c r="AI11" s="122"/>
      <c r="AJ11" s="122"/>
      <c r="AK11" s="122"/>
      <c r="AL11" s="123"/>
      <c r="AM11" s="124" t="s">
        <v>11</v>
      </c>
    </row>
    <row r="12" spans="2:39" ht="24.95" customHeight="1" thickBot="1">
      <c r="B12" s="95"/>
      <c r="C12" s="96"/>
      <c r="D12" s="80"/>
      <c r="E12" s="97"/>
      <c r="F12" s="154" t="s">
        <v>112</v>
      </c>
      <c r="G12" s="126"/>
      <c r="H12" s="98">
        <f ca="1">DATE(MID(CELL("FILENAME",$A$1),FIND("[",CELL("FILENAME",$A$1))+4,4),MID(CELL("FILENAME",$A$1),FIND("[",CELL("FILENAME",$A$1))+8,2),1)</f>
        <v>41306</v>
      </c>
      <c r="I12" s="98">
        <f ca="1">IFERROR(IF(MONTH(H$12+1)=MONTH($H$12),H$12+1,""),"")</f>
        <v>41307</v>
      </c>
      <c r="J12" s="98">
        <f t="shared" ref="J12:AK12" ca="1" si="0">IFERROR(IF(MONTH(I$12+1)=MONTH($H$12),I$12+1,""),"")</f>
        <v>41308</v>
      </c>
      <c r="K12" s="98">
        <f t="shared" ca="1" si="0"/>
        <v>41309</v>
      </c>
      <c r="L12" s="98">
        <f t="shared" ca="1" si="0"/>
        <v>41310</v>
      </c>
      <c r="M12" s="98">
        <f t="shared" ca="1" si="0"/>
        <v>41311</v>
      </c>
      <c r="N12" s="98">
        <f t="shared" ca="1" si="0"/>
        <v>41312</v>
      </c>
      <c r="O12" s="98">
        <f t="shared" ca="1" si="0"/>
        <v>41313</v>
      </c>
      <c r="P12" s="98">
        <f t="shared" ca="1" si="0"/>
        <v>41314</v>
      </c>
      <c r="Q12" s="98">
        <f t="shared" ca="1" si="0"/>
        <v>41315</v>
      </c>
      <c r="R12" s="98">
        <f t="shared" ca="1" si="0"/>
        <v>41316</v>
      </c>
      <c r="S12" s="98">
        <f t="shared" ca="1" si="0"/>
        <v>41317</v>
      </c>
      <c r="T12" s="98">
        <f t="shared" ca="1" si="0"/>
        <v>41318</v>
      </c>
      <c r="U12" s="98">
        <f t="shared" ca="1" si="0"/>
        <v>41319</v>
      </c>
      <c r="V12" s="98">
        <f t="shared" ca="1" si="0"/>
        <v>41320</v>
      </c>
      <c r="W12" s="98">
        <f t="shared" ca="1" si="0"/>
        <v>41321</v>
      </c>
      <c r="X12" s="98">
        <f t="shared" ca="1" si="0"/>
        <v>41322</v>
      </c>
      <c r="Y12" s="98">
        <f t="shared" ca="1" si="0"/>
        <v>41323</v>
      </c>
      <c r="Z12" s="98">
        <f t="shared" ca="1" si="0"/>
        <v>41324</v>
      </c>
      <c r="AA12" s="98">
        <f t="shared" ca="1" si="0"/>
        <v>41325</v>
      </c>
      <c r="AB12" s="98">
        <f ca="1">IFERROR(IF(MONTH(AA$12+1)=MONTH($H$12),AA$12+1,""),"")</f>
        <v>41326</v>
      </c>
      <c r="AC12" s="98">
        <f t="shared" ca="1" si="0"/>
        <v>41327</v>
      </c>
      <c r="AD12" s="98">
        <f t="shared" ca="1" si="0"/>
        <v>41328</v>
      </c>
      <c r="AE12" s="98">
        <f t="shared" ca="1" si="0"/>
        <v>41329</v>
      </c>
      <c r="AF12" s="98">
        <f t="shared" ca="1" si="0"/>
        <v>41330</v>
      </c>
      <c r="AG12" s="98">
        <f t="shared" ca="1" si="0"/>
        <v>41331</v>
      </c>
      <c r="AH12" s="98">
        <f t="shared" ca="1" si="0"/>
        <v>41332</v>
      </c>
      <c r="AI12" s="98">
        <f ca="1">IFERROR(IF(MONTH(AH$12+1)=MONTH($H$12),AH$12+1,""),"")</f>
        <v>41333</v>
      </c>
      <c r="AJ12" s="98" t="str">
        <f t="shared" ca="1" si="0"/>
        <v/>
      </c>
      <c r="AK12" s="98" t="str">
        <f t="shared" ca="1" si="0"/>
        <v/>
      </c>
      <c r="AL12" s="98" t="str">
        <f ca="1">IFERROR(IF(MONTH(AK$12+1)=MONTH($H$12),AK$12+1,""),"")</f>
        <v/>
      </c>
      <c r="AM12" s="99"/>
    </row>
    <row r="13" spans="2:39" ht="5.0999999999999996" customHeight="1" thickBot="1">
      <c r="C13" s="77"/>
      <c r="D13" s="77"/>
      <c r="E13" s="77"/>
      <c r="F13" s="77"/>
      <c r="G13" s="77"/>
      <c r="H13" s="100"/>
      <c r="I13" s="100"/>
      <c r="J13" s="100"/>
      <c r="K13" s="100"/>
      <c r="L13" s="100"/>
      <c r="M13" s="100"/>
      <c r="N13" s="100"/>
      <c r="O13" s="100"/>
      <c r="P13" s="100"/>
      <c r="Q13" s="100"/>
      <c r="R13" s="100"/>
      <c r="S13" s="100"/>
      <c r="T13" s="100"/>
      <c r="U13" s="100"/>
      <c r="V13" s="100"/>
      <c r="W13" s="100"/>
      <c r="X13" s="100"/>
      <c r="Y13" s="100"/>
      <c r="Z13" s="100"/>
      <c r="AA13" s="100"/>
      <c r="AB13" s="100"/>
      <c r="AC13" s="100"/>
      <c r="AD13" s="100"/>
      <c r="AE13" s="100"/>
      <c r="AF13" s="100"/>
      <c r="AG13" s="100"/>
      <c r="AH13" s="100"/>
      <c r="AI13" s="100"/>
      <c r="AJ13" s="100"/>
      <c r="AK13" s="100"/>
      <c r="AL13" s="100"/>
    </row>
    <row r="14" spans="2:39" ht="20.100000000000001" customHeight="1">
      <c r="B14" s="101" t="s">
        <v>16</v>
      </c>
      <c r="C14" s="102" t="s">
        <v>47</v>
      </c>
      <c r="D14" s="102"/>
      <c r="E14" s="83"/>
      <c r="F14" s="83"/>
      <c r="G14" s="83"/>
      <c r="H14" s="83"/>
      <c r="I14" s="83"/>
      <c r="J14" s="83"/>
      <c r="K14" s="83"/>
      <c r="L14" s="83"/>
      <c r="M14" s="83"/>
      <c r="N14" s="83"/>
      <c r="O14" s="83"/>
      <c r="P14" s="83"/>
      <c r="Q14" s="83"/>
      <c r="R14" s="83"/>
      <c r="S14" s="83"/>
      <c r="T14" s="83"/>
      <c r="U14" s="83"/>
      <c r="V14" s="83"/>
      <c r="W14" s="83"/>
      <c r="X14" s="83"/>
      <c r="Y14" s="83"/>
      <c r="Z14" s="83"/>
      <c r="AA14" s="83"/>
      <c r="AB14" s="83"/>
      <c r="AC14" s="83"/>
      <c r="AD14" s="83"/>
      <c r="AE14" s="83"/>
      <c r="AF14" s="83"/>
      <c r="AG14" s="83"/>
      <c r="AH14" s="83"/>
      <c r="AI14" s="83"/>
      <c r="AJ14" s="83"/>
      <c r="AK14" s="83"/>
      <c r="AL14" s="83"/>
      <c r="AM14" s="84"/>
    </row>
    <row r="15" spans="2:39" ht="20.100000000000001" customHeight="1">
      <c r="B15" s="103"/>
      <c r="C15" s="104"/>
      <c r="D15" s="104"/>
      <c r="E15" s="104"/>
      <c r="F15" s="104"/>
      <c r="G15" s="104"/>
      <c r="H15" s="104"/>
      <c r="I15" s="104"/>
      <c r="J15" s="104"/>
      <c r="K15" s="104"/>
      <c r="L15" s="104"/>
      <c r="M15" s="104"/>
      <c r="N15" s="104"/>
      <c r="O15" s="104"/>
      <c r="P15" s="104"/>
      <c r="Q15" s="104"/>
      <c r="R15" s="104"/>
      <c r="S15" s="104"/>
      <c r="T15" s="104"/>
      <c r="U15" s="104"/>
      <c r="V15" s="104"/>
      <c r="W15" s="104"/>
      <c r="X15" s="104"/>
      <c r="Y15" s="104"/>
      <c r="Z15" s="104"/>
      <c r="AA15" s="104"/>
      <c r="AB15" s="104"/>
      <c r="AC15" s="104"/>
      <c r="AD15" s="104"/>
      <c r="AE15" s="104"/>
      <c r="AF15" s="104"/>
      <c r="AG15" s="104"/>
      <c r="AH15" s="104"/>
      <c r="AI15" s="104"/>
      <c r="AJ15" s="104"/>
      <c r="AK15" s="104"/>
      <c r="AL15" s="104"/>
      <c r="AM15" s="105"/>
    </row>
    <row r="16" spans="2:39" ht="20.100000000000001" customHeight="1">
      <c r="B16" s="141" t="s">
        <v>61</v>
      </c>
      <c r="C16" s="142" t="s">
        <v>42</v>
      </c>
      <c r="D16" s="143"/>
      <c r="E16" s="144" t="s">
        <v>59</v>
      </c>
      <c r="F16" s="132" t="s">
        <v>67</v>
      </c>
      <c r="G16" s="116"/>
      <c r="H16" s="113">
        <v>0</v>
      </c>
      <c r="I16" s="113"/>
      <c r="J16" s="113"/>
      <c r="K16" s="113"/>
      <c r="L16" s="113"/>
      <c r="M16" s="113"/>
      <c r="N16" s="113"/>
      <c r="O16" s="113"/>
      <c r="P16" s="113"/>
      <c r="Q16" s="113"/>
      <c r="R16" s="113"/>
      <c r="S16" s="113"/>
      <c r="T16" s="113"/>
      <c r="U16" s="113"/>
      <c r="V16" s="113"/>
      <c r="W16" s="113"/>
      <c r="X16" s="113"/>
      <c r="Y16" s="113"/>
      <c r="Z16" s="113"/>
      <c r="AA16" s="113"/>
      <c r="AB16" s="113"/>
      <c r="AC16" s="113"/>
      <c r="AD16" s="113"/>
      <c r="AE16" s="113"/>
      <c r="AF16" s="113"/>
      <c r="AG16" s="113"/>
      <c r="AH16" s="113"/>
      <c r="AI16" s="113"/>
      <c r="AJ16" s="113"/>
      <c r="AK16" s="113"/>
      <c r="AL16" s="113"/>
      <c r="AM16" s="106">
        <f>SUM($H16:$AL16)</f>
        <v>0</v>
      </c>
    </row>
    <row r="17" spans="2:39" ht="20.100000000000001" customHeight="1" thickBot="1">
      <c r="B17" s="145"/>
      <c r="C17" s="146"/>
      <c r="D17" s="147"/>
      <c r="E17" s="148"/>
      <c r="F17" s="133" t="s">
        <v>68</v>
      </c>
      <c r="G17" s="117"/>
      <c r="H17" s="114"/>
      <c r="I17" s="114"/>
      <c r="J17" s="114"/>
      <c r="K17" s="114"/>
      <c r="L17" s="114"/>
      <c r="M17" s="114"/>
      <c r="N17" s="114"/>
      <c r="O17" s="114"/>
      <c r="P17" s="114"/>
      <c r="Q17" s="114"/>
      <c r="R17" s="114"/>
      <c r="S17" s="114"/>
      <c r="T17" s="114"/>
      <c r="U17" s="114"/>
      <c r="V17" s="114"/>
      <c r="W17" s="114"/>
      <c r="X17" s="114"/>
      <c r="Y17" s="114"/>
      <c r="Z17" s="114"/>
      <c r="AA17" s="114"/>
      <c r="AB17" s="114"/>
      <c r="AC17" s="114"/>
      <c r="AD17" s="114"/>
      <c r="AE17" s="114"/>
      <c r="AF17" s="114"/>
      <c r="AG17" s="114"/>
      <c r="AH17" s="114"/>
      <c r="AI17" s="114"/>
      <c r="AJ17" s="114"/>
      <c r="AK17" s="114"/>
      <c r="AL17" s="114"/>
      <c r="AM17" s="127">
        <f t="shared" ref="AM17:AM32" si="1">SUM($H17:$AL17)</f>
        <v>0</v>
      </c>
    </row>
    <row r="18" spans="2:39" ht="20.100000000000001" customHeight="1" thickBot="1">
      <c r="B18" s="149"/>
      <c r="C18" s="150"/>
      <c r="D18" s="151"/>
      <c r="E18" s="152"/>
      <c r="F18" s="134" t="s">
        <v>7</v>
      </c>
      <c r="G18" s="129" t="s">
        <v>114</v>
      </c>
      <c r="H18" s="130"/>
      <c r="I18" s="130"/>
      <c r="J18" s="130"/>
      <c r="K18" s="130"/>
      <c r="L18" s="130"/>
      <c r="M18" s="130"/>
      <c r="N18" s="130"/>
      <c r="O18" s="130"/>
      <c r="P18" s="130"/>
      <c r="Q18" s="130"/>
      <c r="R18" s="130"/>
      <c r="S18" s="130"/>
      <c r="T18" s="130"/>
      <c r="U18" s="130"/>
      <c r="V18" s="130"/>
      <c r="W18" s="130"/>
      <c r="X18" s="130"/>
      <c r="Y18" s="130"/>
      <c r="Z18" s="130"/>
      <c r="AA18" s="130"/>
      <c r="AB18" s="130"/>
      <c r="AC18" s="130"/>
      <c r="AD18" s="130"/>
      <c r="AE18" s="130"/>
      <c r="AF18" s="130"/>
      <c r="AG18" s="130"/>
      <c r="AH18" s="130"/>
      <c r="AI18" s="130"/>
      <c r="AJ18" s="130"/>
      <c r="AK18" s="131"/>
      <c r="AL18" s="135" t="s">
        <v>111</v>
      </c>
      <c r="AM18" s="128" t="e">
        <f>G18+AM16-AM17</f>
        <v>#VALUE!</v>
      </c>
    </row>
    <row r="19" spans="2:39" ht="20.100000000000001" customHeight="1">
      <c r="B19" s="141" t="s">
        <v>62</v>
      </c>
      <c r="C19" s="142" t="s">
        <v>43</v>
      </c>
      <c r="D19" s="143"/>
      <c r="E19" s="144" t="s">
        <v>59</v>
      </c>
      <c r="F19" s="132" t="s">
        <v>67</v>
      </c>
      <c r="G19" s="116"/>
      <c r="H19" s="113"/>
      <c r="I19" s="113"/>
      <c r="J19" s="113"/>
      <c r="K19" s="113"/>
      <c r="L19" s="113"/>
      <c r="M19" s="113"/>
      <c r="N19" s="113"/>
      <c r="O19" s="113"/>
      <c r="P19" s="113"/>
      <c r="Q19" s="113"/>
      <c r="R19" s="113"/>
      <c r="S19" s="113"/>
      <c r="T19" s="113"/>
      <c r="U19" s="113"/>
      <c r="V19" s="113"/>
      <c r="W19" s="113"/>
      <c r="X19" s="113"/>
      <c r="Y19" s="113"/>
      <c r="Z19" s="113"/>
      <c r="AA19" s="113"/>
      <c r="AB19" s="113"/>
      <c r="AC19" s="113"/>
      <c r="AD19" s="113"/>
      <c r="AE19" s="113"/>
      <c r="AF19" s="113"/>
      <c r="AG19" s="113"/>
      <c r="AH19" s="113"/>
      <c r="AI19" s="113"/>
      <c r="AJ19" s="113"/>
      <c r="AK19" s="113"/>
      <c r="AL19" s="113"/>
      <c r="AM19" s="106">
        <f>SUM($H19:$AL19)</f>
        <v>0</v>
      </c>
    </row>
    <row r="20" spans="2:39" ht="20.100000000000001" customHeight="1" thickBot="1">
      <c r="B20" s="145"/>
      <c r="C20" s="146"/>
      <c r="D20" s="147"/>
      <c r="E20" s="148"/>
      <c r="F20" s="133" t="s">
        <v>68</v>
      </c>
      <c r="G20" s="117"/>
      <c r="H20" s="114"/>
      <c r="I20" s="114"/>
      <c r="J20" s="114"/>
      <c r="K20" s="114"/>
      <c r="L20" s="114"/>
      <c r="M20" s="114"/>
      <c r="N20" s="114"/>
      <c r="O20" s="114"/>
      <c r="P20" s="114"/>
      <c r="Q20" s="114"/>
      <c r="R20" s="114"/>
      <c r="S20" s="114"/>
      <c r="T20" s="114"/>
      <c r="U20" s="114"/>
      <c r="V20" s="114"/>
      <c r="W20" s="114"/>
      <c r="X20" s="114"/>
      <c r="Y20" s="114"/>
      <c r="Z20" s="114"/>
      <c r="AA20" s="114"/>
      <c r="AB20" s="114"/>
      <c r="AC20" s="114"/>
      <c r="AD20" s="114"/>
      <c r="AE20" s="114"/>
      <c r="AF20" s="114"/>
      <c r="AG20" s="114"/>
      <c r="AH20" s="114"/>
      <c r="AI20" s="114"/>
      <c r="AJ20" s="114"/>
      <c r="AK20" s="114"/>
      <c r="AL20" s="114"/>
      <c r="AM20" s="127">
        <f t="shared" si="1"/>
        <v>0</v>
      </c>
    </row>
    <row r="21" spans="2:39" ht="20.100000000000001" customHeight="1" thickBot="1">
      <c r="B21" s="149"/>
      <c r="C21" s="150"/>
      <c r="D21" s="151"/>
      <c r="E21" s="152"/>
      <c r="F21" s="134" t="s">
        <v>7</v>
      </c>
      <c r="G21" s="129"/>
      <c r="H21" s="130"/>
      <c r="I21" s="130"/>
      <c r="J21" s="130"/>
      <c r="K21" s="130"/>
      <c r="L21" s="130"/>
      <c r="M21" s="130"/>
      <c r="N21" s="130"/>
      <c r="O21" s="130"/>
      <c r="P21" s="130"/>
      <c r="Q21" s="130"/>
      <c r="R21" s="130"/>
      <c r="S21" s="130"/>
      <c r="T21" s="130"/>
      <c r="U21" s="130"/>
      <c r="V21" s="130"/>
      <c r="W21" s="130"/>
      <c r="X21" s="130"/>
      <c r="Y21" s="130"/>
      <c r="Z21" s="130"/>
      <c r="AA21" s="130"/>
      <c r="AB21" s="130"/>
      <c r="AC21" s="130"/>
      <c r="AD21" s="130"/>
      <c r="AE21" s="130"/>
      <c r="AF21" s="130"/>
      <c r="AG21" s="130"/>
      <c r="AH21" s="130"/>
      <c r="AI21" s="130"/>
      <c r="AJ21" s="130"/>
      <c r="AK21" s="131"/>
      <c r="AL21" s="135" t="s">
        <v>111</v>
      </c>
      <c r="AM21" s="128">
        <f>G21+AM19-AM20</f>
        <v>0</v>
      </c>
    </row>
    <row r="22" spans="2:39" ht="20.100000000000001" customHeight="1">
      <c r="B22" s="141" t="s">
        <v>63</v>
      </c>
      <c r="C22" s="142" t="s">
        <v>44</v>
      </c>
      <c r="D22" s="143"/>
      <c r="E22" s="144" t="s">
        <v>59</v>
      </c>
      <c r="F22" s="132" t="s">
        <v>67</v>
      </c>
      <c r="G22" s="116"/>
      <c r="H22" s="113"/>
      <c r="I22" s="113"/>
      <c r="J22" s="113"/>
      <c r="K22" s="113"/>
      <c r="L22" s="113"/>
      <c r="M22" s="113"/>
      <c r="N22" s="113"/>
      <c r="O22" s="113"/>
      <c r="P22" s="113"/>
      <c r="Q22" s="113"/>
      <c r="R22" s="113"/>
      <c r="S22" s="113"/>
      <c r="T22" s="113"/>
      <c r="U22" s="113"/>
      <c r="V22" s="113"/>
      <c r="W22" s="113"/>
      <c r="X22" s="113"/>
      <c r="Y22" s="113"/>
      <c r="Z22" s="113"/>
      <c r="AA22" s="113"/>
      <c r="AB22" s="113"/>
      <c r="AC22" s="113"/>
      <c r="AD22" s="113"/>
      <c r="AE22" s="113"/>
      <c r="AF22" s="113"/>
      <c r="AG22" s="113"/>
      <c r="AH22" s="113"/>
      <c r="AI22" s="113"/>
      <c r="AJ22" s="113"/>
      <c r="AK22" s="113"/>
      <c r="AL22" s="113"/>
      <c r="AM22" s="106">
        <f>SUM($H22:$AL22)</f>
        <v>0</v>
      </c>
    </row>
    <row r="23" spans="2:39" ht="20.100000000000001" customHeight="1" thickBot="1">
      <c r="B23" s="145"/>
      <c r="C23" s="146"/>
      <c r="D23" s="147"/>
      <c r="E23" s="148"/>
      <c r="F23" s="133" t="s">
        <v>68</v>
      </c>
      <c r="G23" s="117"/>
      <c r="H23" s="114"/>
      <c r="I23" s="114"/>
      <c r="J23" s="114"/>
      <c r="K23" s="114"/>
      <c r="L23" s="114"/>
      <c r="M23" s="114"/>
      <c r="N23" s="114"/>
      <c r="O23" s="114"/>
      <c r="P23" s="114"/>
      <c r="Q23" s="114"/>
      <c r="R23" s="114"/>
      <c r="S23" s="114"/>
      <c r="T23" s="114"/>
      <c r="U23" s="114"/>
      <c r="V23" s="114"/>
      <c r="W23" s="114"/>
      <c r="X23" s="114"/>
      <c r="Y23" s="114"/>
      <c r="Z23" s="114"/>
      <c r="AA23" s="114"/>
      <c r="AB23" s="114"/>
      <c r="AC23" s="114"/>
      <c r="AD23" s="114"/>
      <c r="AE23" s="114"/>
      <c r="AF23" s="114"/>
      <c r="AG23" s="114"/>
      <c r="AH23" s="114"/>
      <c r="AI23" s="114"/>
      <c r="AJ23" s="114"/>
      <c r="AK23" s="114"/>
      <c r="AL23" s="114"/>
      <c r="AM23" s="127">
        <f t="shared" si="1"/>
        <v>0</v>
      </c>
    </row>
    <row r="24" spans="2:39" ht="20.100000000000001" customHeight="1" thickBot="1">
      <c r="B24" s="149"/>
      <c r="C24" s="150"/>
      <c r="D24" s="151"/>
      <c r="E24" s="152"/>
      <c r="F24" s="134" t="s">
        <v>7</v>
      </c>
      <c r="G24" s="129" t="s">
        <v>114</v>
      </c>
      <c r="H24" s="130"/>
      <c r="I24" s="130"/>
      <c r="J24" s="130"/>
      <c r="K24" s="130"/>
      <c r="L24" s="130"/>
      <c r="M24" s="130"/>
      <c r="N24" s="130"/>
      <c r="O24" s="130"/>
      <c r="P24" s="130"/>
      <c r="Q24" s="130"/>
      <c r="R24" s="130"/>
      <c r="S24" s="130"/>
      <c r="T24" s="130"/>
      <c r="U24" s="130"/>
      <c r="V24" s="130"/>
      <c r="W24" s="130"/>
      <c r="X24" s="130"/>
      <c r="Y24" s="130"/>
      <c r="Z24" s="130"/>
      <c r="AA24" s="130"/>
      <c r="AB24" s="130"/>
      <c r="AC24" s="130"/>
      <c r="AD24" s="130"/>
      <c r="AE24" s="130"/>
      <c r="AF24" s="130"/>
      <c r="AG24" s="130"/>
      <c r="AH24" s="130"/>
      <c r="AI24" s="130"/>
      <c r="AJ24" s="130"/>
      <c r="AK24" s="131"/>
      <c r="AL24" s="135" t="s">
        <v>111</v>
      </c>
      <c r="AM24" s="128" t="e">
        <f>G24+AM22-AM23</f>
        <v>#VALUE!</v>
      </c>
    </row>
    <row r="25" spans="2:39" ht="20.100000000000001" customHeight="1">
      <c r="B25" s="141" t="s">
        <v>64</v>
      </c>
      <c r="C25" s="142" t="s">
        <v>45</v>
      </c>
      <c r="D25" s="143"/>
      <c r="E25" s="144" t="s">
        <v>59</v>
      </c>
      <c r="F25" s="132" t="s">
        <v>67</v>
      </c>
      <c r="G25" s="116"/>
      <c r="H25" s="113"/>
      <c r="I25" s="113"/>
      <c r="J25" s="113"/>
      <c r="K25" s="113"/>
      <c r="L25" s="113"/>
      <c r="M25" s="113"/>
      <c r="N25" s="113"/>
      <c r="O25" s="113"/>
      <c r="P25" s="113"/>
      <c r="Q25" s="113"/>
      <c r="R25" s="113"/>
      <c r="S25" s="113"/>
      <c r="T25" s="113"/>
      <c r="U25" s="113"/>
      <c r="V25" s="113"/>
      <c r="W25" s="113"/>
      <c r="X25" s="113"/>
      <c r="Y25" s="113"/>
      <c r="Z25" s="113"/>
      <c r="AA25" s="113"/>
      <c r="AB25" s="113"/>
      <c r="AC25" s="113"/>
      <c r="AD25" s="113"/>
      <c r="AE25" s="113"/>
      <c r="AF25" s="113"/>
      <c r="AG25" s="113"/>
      <c r="AH25" s="113"/>
      <c r="AI25" s="113"/>
      <c r="AJ25" s="113"/>
      <c r="AK25" s="113"/>
      <c r="AL25" s="113"/>
      <c r="AM25" s="106">
        <f>SUM($H25:$AL25)</f>
        <v>0</v>
      </c>
    </row>
    <row r="26" spans="2:39" ht="20.100000000000001" customHeight="1" thickBot="1">
      <c r="B26" s="145"/>
      <c r="C26" s="146"/>
      <c r="D26" s="147"/>
      <c r="E26" s="148"/>
      <c r="F26" s="133" t="s">
        <v>68</v>
      </c>
      <c r="G26" s="117"/>
      <c r="H26" s="114"/>
      <c r="I26" s="114"/>
      <c r="J26" s="114"/>
      <c r="K26" s="114"/>
      <c r="L26" s="114"/>
      <c r="M26" s="114"/>
      <c r="N26" s="114"/>
      <c r="O26" s="114"/>
      <c r="P26" s="114"/>
      <c r="Q26" s="114"/>
      <c r="R26" s="114"/>
      <c r="S26" s="114"/>
      <c r="T26" s="114"/>
      <c r="U26" s="114"/>
      <c r="V26" s="114"/>
      <c r="W26" s="114"/>
      <c r="X26" s="114"/>
      <c r="Y26" s="114"/>
      <c r="Z26" s="114"/>
      <c r="AA26" s="114"/>
      <c r="AB26" s="114"/>
      <c r="AC26" s="114"/>
      <c r="AD26" s="114"/>
      <c r="AE26" s="114"/>
      <c r="AF26" s="114"/>
      <c r="AG26" s="114"/>
      <c r="AH26" s="114"/>
      <c r="AI26" s="114"/>
      <c r="AJ26" s="114"/>
      <c r="AK26" s="114"/>
      <c r="AL26" s="114"/>
      <c r="AM26" s="127">
        <f t="shared" si="1"/>
        <v>0</v>
      </c>
    </row>
    <row r="27" spans="2:39" ht="20.100000000000001" customHeight="1" thickBot="1">
      <c r="B27" s="149"/>
      <c r="C27" s="150"/>
      <c r="D27" s="151"/>
      <c r="E27" s="152"/>
      <c r="F27" s="134" t="s">
        <v>7</v>
      </c>
      <c r="G27" s="129"/>
      <c r="H27" s="130"/>
      <c r="I27" s="130"/>
      <c r="J27" s="130"/>
      <c r="K27" s="130"/>
      <c r="L27" s="130"/>
      <c r="M27" s="130"/>
      <c r="N27" s="130"/>
      <c r="O27" s="130"/>
      <c r="P27" s="130"/>
      <c r="Q27" s="130"/>
      <c r="R27" s="130"/>
      <c r="S27" s="130"/>
      <c r="T27" s="130"/>
      <c r="U27" s="130"/>
      <c r="V27" s="130"/>
      <c r="W27" s="130"/>
      <c r="X27" s="130"/>
      <c r="Y27" s="130"/>
      <c r="Z27" s="130"/>
      <c r="AA27" s="130"/>
      <c r="AB27" s="130"/>
      <c r="AC27" s="130"/>
      <c r="AD27" s="130"/>
      <c r="AE27" s="130"/>
      <c r="AF27" s="130"/>
      <c r="AG27" s="130"/>
      <c r="AH27" s="130"/>
      <c r="AI27" s="130"/>
      <c r="AJ27" s="130"/>
      <c r="AK27" s="131"/>
      <c r="AL27" s="135" t="s">
        <v>111</v>
      </c>
      <c r="AM27" s="128">
        <f>G27+AM25-AM26</f>
        <v>0</v>
      </c>
    </row>
    <row r="28" spans="2:39" ht="20.100000000000001" customHeight="1">
      <c r="B28" s="141" t="s">
        <v>65</v>
      </c>
      <c r="C28" s="142" t="s">
        <v>46</v>
      </c>
      <c r="D28" s="143"/>
      <c r="E28" s="144" t="s">
        <v>59</v>
      </c>
      <c r="F28" s="132" t="s">
        <v>67</v>
      </c>
      <c r="G28" s="116"/>
      <c r="H28" s="113"/>
      <c r="I28" s="113"/>
      <c r="J28" s="113"/>
      <c r="K28" s="113"/>
      <c r="L28" s="113"/>
      <c r="M28" s="113"/>
      <c r="N28" s="113"/>
      <c r="O28" s="113"/>
      <c r="P28" s="113"/>
      <c r="Q28" s="113"/>
      <c r="R28" s="113"/>
      <c r="S28" s="113"/>
      <c r="T28" s="113"/>
      <c r="U28" s="113"/>
      <c r="V28" s="113"/>
      <c r="W28" s="113"/>
      <c r="X28" s="113"/>
      <c r="Y28" s="113"/>
      <c r="Z28" s="113"/>
      <c r="AA28" s="113"/>
      <c r="AB28" s="113"/>
      <c r="AC28" s="113"/>
      <c r="AD28" s="113"/>
      <c r="AE28" s="113"/>
      <c r="AF28" s="113"/>
      <c r="AG28" s="113"/>
      <c r="AH28" s="113"/>
      <c r="AI28" s="113"/>
      <c r="AJ28" s="113"/>
      <c r="AK28" s="113"/>
      <c r="AL28" s="113"/>
      <c r="AM28" s="106">
        <f>SUM($H28:$AL28)</f>
        <v>0</v>
      </c>
    </row>
    <row r="29" spans="2:39" ht="20.100000000000001" customHeight="1" thickBot="1">
      <c r="B29" s="145"/>
      <c r="C29" s="146"/>
      <c r="D29" s="147"/>
      <c r="E29" s="148"/>
      <c r="F29" s="133" t="s">
        <v>68</v>
      </c>
      <c r="G29" s="117"/>
      <c r="H29" s="114"/>
      <c r="I29" s="114"/>
      <c r="J29" s="114"/>
      <c r="K29" s="114"/>
      <c r="L29" s="114"/>
      <c r="M29" s="114"/>
      <c r="N29" s="114"/>
      <c r="O29" s="114"/>
      <c r="P29" s="114"/>
      <c r="Q29" s="114"/>
      <c r="R29" s="114"/>
      <c r="S29" s="114"/>
      <c r="T29" s="114"/>
      <c r="U29" s="114"/>
      <c r="V29" s="114"/>
      <c r="W29" s="114"/>
      <c r="X29" s="114"/>
      <c r="Y29" s="114"/>
      <c r="Z29" s="114"/>
      <c r="AA29" s="114"/>
      <c r="AB29" s="114"/>
      <c r="AC29" s="114"/>
      <c r="AD29" s="114"/>
      <c r="AE29" s="114"/>
      <c r="AF29" s="114"/>
      <c r="AG29" s="114"/>
      <c r="AH29" s="114"/>
      <c r="AI29" s="114"/>
      <c r="AJ29" s="114"/>
      <c r="AK29" s="114"/>
      <c r="AL29" s="114"/>
      <c r="AM29" s="127">
        <f t="shared" si="1"/>
        <v>0</v>
      </c>
    </row>
    <row r="30" spans="2:39" ht="20.100000000000001" customHeight="1" thickBot="1">
      <c r="B30" s="149"/>
      <c r="C30" s="150"/>
      <c r="D30" s="151"/>
      <c r="E30" s="152"/>
      <c r="F30" s="134" t="s">
        <v>7</v>
      </c>
      <c r="G30" s="129"/>
      <c r="H30" s="130"/>
      <c r="I30" s="130"/>
      <c r="J30" s="130"/>
      <c r="K30" s="130"/>
      <c r="L30" s="130"/>
      <c r="M30" s="130"/>
      <c r="N30" s="130"/>
      <c r="O30" s="130"/>
      <c r="P30" s="130"/>
      <c r="Q30" s="130"/>
      <c r="R30" s="130"/>
      <c r="S30" s="130"/>
      <c r="T30" s="130"/>
      <c r="U30" s="130"/>
      <c r="V30" s="130"/>
      <c r="W30" s="130"/>
      <c r="X30" s="130"/>
      <c r="Y30" s="130"/>
      <c r="Z30" s="130"/>
      <c r="AA30" s="130"/>
      <c r="AB30" s="130"/>
      <c r="AC30" s="130"/>
      <c r="AD30" s="130"/>
      <c r="AE30" s="130"/>
      <c r="AF30" s="130"/>
      <c r="AG30" s="130"/>
      <c r="AH30" s="130"/>
      <c r="AI30" s="130"/>
      <c r="AJ30" s="130"/>
      <c r="AK30" s="131"/>
      <c r="AL30" s="135" t="s">
        <v>111</v>
      </c>
      <c r="AM30" s="128">
        <f>G30+AM28-AM29</f>
        <v>0</v>
      </c>
    </row>
    <row r="31" spans="2:39" ht="20.100000000000001" customHeight="1">
      <c r="B31" s="141" t="s">
        <v>66</v>
      </c>
      <c r="C31" s="142" t="s">
        <v>46</v>
      </c>
      <c r="D31" s="143"/>
      <c r="E31" s="144" t="s">
        <v>60</v>
      </c>
      <c r="F31" s="132" t="s">
        <v>67</v>
      </c>
      <c r="G31" s="116"/>
      <c r="H31" s="113"/>
      <c r="I31" s="113"/>
      <c r="J31" s="113"/>
      <c r="K31" s="113"/>
      <c r="L31" s="113"/>
      <c r="M31" s="113"/>
      <c r="N31" s="113"/>
      <c r="O31" s="113"/>
      <c r="P31" s="113"/>
      <c r="Q31" s="113"/>
      <c r="R31" s="113"/>
      <c r="S31" s="113"/>
      <c r="T31" s="113"/>
      <c r="U31" s="113"/>
      <c r="V31" s="113"/>
      <c r="W31" s="113"/>
      <c r="X31" s="113"/>
      <c r="Y31" s="113"/>
      <c r="Z31" s="113"/>
      <c r="AA31" s="113"/>
      <c r="AB31" s="113"/>
      <c r="AC31" s="113"/>
      <c r="AD31" s="113"/>
      <c r="AE31" s="113"/>
      <c r="AF31" s="113"/>
      <c r="AG31" s="113"/>
      <c r="AH31" s="113"/>
      <c r="AI31" s="113"/>
      <c r="AJ31" s="113"/>
      <c r="AK31" s="113"/>
      <c r="AL31" s="113"/>
      <c r="AM31" s="106">
        <f>SUM($H31:$AL31)</f>
        <v>0</v>
      </c>
    </row>
    <row r="32" spans="2:39" ht="20.100000000000001" customHeight="1" thickBot="1">
      <c r="B32" s="145"/>
      <c r="C32" s="146"/>
      <c r="D32" s="147"/>
      <c r="E32" s="148"/>
      <c r="F32" s="133" t="s">
        <v>68</v>
      </c>
      <c r="G32" s="117"/>
      <c r="H32" s="114"/>
      <c r="I32" s="114"/>
      <c r="J32" s="114"/>
      <c r="K32" s="114"/>
      <c r="L32" s="114"/>
      <c r="M32" s="114"/>
      <c r="N32" s="114"/>
      <c r="O32" s="114"/>
      <c r="P32" s="114"/>
      <c r="Q32" s="114"/>
      <c r="R32" s="114"/>
      <c r="S32" s="114"/>
      <c r="T32" s="114"/>
      <c r="U32" s="114"/>
      <c r="V32" s="114"/>
      <c r="W32" s="114"/>
      <c r="X32" s="114"/>
      <c r="Y32" s="114"/>
      <c r="Z32" s="114"/>
      <c r="AA32" s="114"/>
      <c r="AB32" s="114"/>
      <c r="AC32" s="114"/>
      <c r="AD32" s="114"/>
      <c r="AE32" s="114"/>
      <c r="AF32" s="114"/>
      <c r="AG32" s="114"/>
      <c r="AH32" s="114"/>
      <c r="AI32" s="114"/>
      <c r="AJ32" s="114"/>
      <c r="AK32" s="114"/>
      <c r="AL32" s="114"/>
      <c r="AM32" s="127">
        <f t="shared" si="1"/>
        <v>0</v>
      </c>
    </row>
    <row r="33" spans="2:39" ht="20.100000000000001" customHeight="1" thickBot="1">
      <c r="B33" s="153"/>
      <c r="C33" s="154"/>
      <c r="D33" s="155"/>
      <c r="E33" s="126"/>
      <c r="F33" s="136" t="s">
        <v>7</v>
      </c>
      <c r="G33" s="129" t="s">
        <v>114</v>
      </c>
      <c r="H33" s="137"/>
      <c r="I33" s="137"/>
      <c r="J33" s="137"/>
      <c r="K33" s="137"/>
      <c r="L33" s="137"/>
      <c r="M33" s="137"/>
      <c r="N33" s="137"/>
      <c r="O33" s="137"/>
      <c r="P33" s="137"/>
      <c r="Q33" s="137"/>
      <c r="R33" s="137"/>
      <c r="S33" s="137"/>
      <c r="T33" s="137"/>
      <c r="U33" s="137"/>
      <c r="V33" s="137"/>
      <c r="W33" s="137"/>
      <c r="X33" s="137"/>
      <c r="Y33" s="137"/>
      <c r="Z33" s="137"/>
      <c r="AA33" s="137"/>
      <c r="AB33" s="137"/>
      <c r="AC33" s="137"/>
      <c r="AD33" s="137"/>
      <c r="AE33" s="137"/>
      <c r="AF33" s="137"/>
      <c r="AG33" s="137"/>
      <c r="AH33" s="137"/>
      <c r="AI33" s="137"/>
      <c r="AJ33" s="137"/>
      <c r="AK33" s="138"/>
      <c r="AL33" s="140" t="s">
        <v>111</v>
      </c>
      <c r="AM33" s="128" t="e">
        <f>G33+AM31-AM32</f>
        <v>#VALUE!</v>
      </c>
    </row>
    <row r="34" spans="2:39" ht="5.0999999999999996" customHeight="1" thickBot="1">
      <c r="C34" s="77"/>
      <c r="D34" s="77"/>
      <c r="E34" s="77"/>
      <c r="F34" s="77"/>
      <c r="G34" s="77"/>
      <c r="H34" s="100"/>
      <c r="I34" s="100"/>
      <c r="J34" s="100"/>
      <c r="K34" s="100"/>
      <c r="L34" s="100"/>
      <c r="M34" s="100"/>
      <c r="N34" s="100"/>
      <c r="O34" s="100"/>
      <c r="P34" s="100"/>
      <c r="Q34" s="100"/>
      <c r="R34" s="100"/>
      <c r="S34" s="100"/>
      <c r="T34" s="100"/>
      <c r="U34" s="100"/>
      <c r="V34" s="100"/>
      <c r="W34" s="100"/>
      <c r="X34" s="100"/>
      <c r="Y34" s="100"/>
      <c r="Z34" s="100"/>
      <c r="AA34" s="100"/>
      <c r="AB34" s="100"/>
      <c r="AC34" s="100"/>
      <c r="AD34" s="100"/>
      <c r="AE34" s="100"/>
      <c r="AF34" s="100"/>
      <c r="AG34" s="100"/>
      <c r="AH34" s="100"/>
      <c r="AI34" s="100"/>
      <c r="AJ34" s="100"/>
      <c r="AK34" s="100"/>
      <c r="AL34" s="100"/>
    </row>
    <row r="35" spans="2:39" ht="20.100000000000001" customHeight="1">
      <c r="B35" s="101" t="s">
        <v>17</v>
      </c>
      <c r="C35" s="102" t="s">
        <v>48</v>
      </c>
      <c r="D35" s="102"/>
      <c r="E35" s="83"/>
      <c r="F35" s="83"/>
      <c r="G35" s="83"/>
      <c r="H35" s="83"/>
      <c r="I35" s="83"/>
      <c r="J35" s="83"/>
      <c r="K35" s="83"/>
      <c r="L35" s="83"/>
      <c r="M35" s="83"/>
      <c r="N35" s="83"/>
      <c r="O35" s="83"/>
      <c r="P35" s="83"/>
      <c r="Q35" s="83"/>
      <c r="R35" s="83"/>
      <c r="S35" s="83"/>
      <c r="T35" s="83"/>
      <c r="U35" s="83"/>
      <c r="V35" s="83"/>
      <c r="W35" s="83"/>
      <c r="X35" s="83"/>
      <c r="Y35" s="83"/>
      <c r="Z35" s="83"/>
      <c r="AA35" s="83"/>
      <c r="AB35" s="83"/>
      <c r="AC35" s="83"/>
      <c r="AD35" s="83"/>
      <c r="AE35" s="83"/>
      <c r="AF35" s="83"/>
      <c r="AG35" s="83"/>
      <c r="AH35" s="83"/>
      <c r="AI35" s="83"/>
      <c r="AJ35" s="83"/>
      <c r="AK35" s="83"/>
      <c r="AL35" s="83"/>
      <c r="AM35" s="84"/>
    </row>
    <row r="36" spans="2:39" ht="20.100000000000001" customHeight="1">
      <c r="B36" s="103"/>
      <c r="C36" s="104"/>
      <c r="D36" s="104"/>
      <c r="E36" s="104"/>
      <c r="F36" s="104"/>
      <c r="G36" s="104"/>
      <c r="H36" s="104"/>
      <c r="I36" s="104"/>
      <c r="J36" s="104"/>
      <c r="K36" s="104"/>
      <c r="L36" s="104"/>
      <c r="M36" s="104"/>
      <c r="N36" s="104"/>
      <c r="O36" s="104"/>
      <c r="P36" s="104"/>
      <c r="Q36" s="104"/>
      <c r="R36" s="104"/>
      <c r="S36" s="104"/>
      <c r="T36" s="104"/>
      <c r="U36" s="104"/>
      <c r="V36" s="104"/>
      <c r="W36" s="104"/>
      <c r="X36" s="104"/>
      <c r="Y36" s="104"/>
      <c r="Z36" s="104"/>
      <c r="AA36" s="104"/>
      <c r="AB36" s="104"/>
      <c r="AC36" s="104"/>
      <c r="AD36" s="104"/>
      <c r="AE36" s="104"/>
      <c r="AF36" s="104"/>
      <c r="AG36" s="104"/>
      <c r="AH36" s="104"/>
      <c r="AI36" s="104"/>
      <c r="AJ36" s="104"/>
      <c r="AK36" s="104"/>
      <c r="AL36" s="104"/>
      <c r="AM36" s="105"/>
    </row>
    <row r="37" spans="2:39" ht="20.100000000000001" customHeight="1">
      <c r="B37" s="141" t="s">
        <v>71</v>
      </c>
      <c r="C37" s="142" t="s">
        <v>49</v>
      </c>
      <c r="D37" s="143"/>
      <c r="E37" s="144" t="s">
        <v>58</v>
      </c>
      <c r="F37" s="132" t="s">
        <v>67</v>
      </c>
      <c r="G37" s="116"/>
      <c r="H37" s="113"/>
      <c r="I37" s="113"/>
      <c r="J37" s="113"/>
      <c r="K37" s="113"/>
      <c r="L37" s="113"/>
      <c r="M37" s="113"/>
      <c r="N37" s="113"/>
      <c r="O37" s="113"/>
      <c r="P37" s="113"/>
      <c r="Q37" s="113"/>
      <c r="R37" s="113"/>
      <c r="S37" s="113"/>
      <c r="T37" s="113"/>
      <c r="U37" s="113"/>
      <c r="V37" s="113"/>
      <c r="W37" s="113"/>
      <c r="X37" s="113"/>
      <c r="Y37" s="113"/>
      <c r="Z37" s="113"/>
      <c r="AA37" s="113"/>
      <c r="AB37" s="113"/>
      <c r="AC37" s="113"/>
      <c r="AD37" s="113"/>
      <c r="AE37" s="113"/>
      <c r="AF37" s="113"/>
      <c r="AG37" s="113"/>
      <c r="AH37" s="113"/>
      <c r="AI37" s="113"/>
      <c r="AJ37" s="113"/>
      <c r="AK37" s="113"/>
      <c r="AL37" s="113"/>
      <c r="AM37" s="106">
        <f>SUM($H37:$AL37)</f>
        <v>0</v>
      </c>
    </row>
    <row r="38" spans="2:39" ht="20.100000000000001" customHeight="1" thickBot="1">
      <c r="B38" s="145"/>
      <c r="C38" s="146"/>
      <c r="D38" s="147"/>
      <c r="E38" s="148"/>
      <c r="F38" s="133" t="s">
        <v>68</v>
      </c>
      <c r="G38" s="117"/>
      <c r="H38" s="114"/>
      <c r="I38" s="114"/>
      <c r="J38" s="114"/>
      <c r="K38" s="114"/>
      <c r="L38" s="114"/>
      <c r="M38" s="114"/>
      <c r="N38" s="114"/>
      <c r="O38" s="114"/>
      <c r="P38" s="114"/>
      <c r="Q38" s="114"/>
      <c r="R38" s="114"/>
      <c r="S38" s="114"/>
      <c r="T38" s="114"/>
      <c r="U38" s="114"/>
      <c r="V38" s="114"/>
      <c r="W38" s="114"/>
      <c r="X38" s="114"/>
      <c r="Y38" s="114"/>
      <c r="Z38" s="114"/>
      <c r="AA38" s="114"/>
      <c r="AB38" s="114"/>
      <c r="AC38" s="114"/>
      <c r="AD38" s="114"/>
      <c r="AE38" s="114"/>
      <c r="AF38" s="114"/>
      <c r="AG38" s="114"/>
      <c r="AH38" s="114"/>
      <c r="AI38" s="114"/>
      <c r="AJ38" s="114"/>
      <c r="AK38" s="114"/>
      <c r="AL38" s="114"/>
      <c r="AM38" s="127">
        <f t="shared" ref="AM38:AM41" si="2">SUM($H38:$AL38)</f>
        <v>0</v>
      </c>
    </row>
    <row r="39" spans="2:39" ht="20.100000000000001" customHeight="1" thickBot="1">
      <c r="B39" s="149"/>
      <c r="C39" s="150"/>
      <c r="D39" s="151"/>
      <c r="E39" s="152"/>
      <c r="F39" s="134" t="s">
        <v>7</v>
      </c>
      <c r="G39" s="129"/>
      <c r="H39" s="130"/>
      <c r="I39" s="130"/>
      <c r="J39" s="130"/>
      <c r="K39" s="130"/>
      <c r="L39" s="130"/>
      <c r="M39" s="130"/>
      <c r="N39" s="130"/>
      <c r="O39" s="130"/>
      <c r="P39" s="130"/>
      <c r="Q39" s="130"/>
      <c r="R39" s="130"/>
      <c r="S39" s="130"/>
      <c r="T39" s="130"/>
      <c r="U39" s="130"/>
      <c r="V39" s="130"/>
      <c r="W39" s="130"/>
      <c r="X39" s="130"/>
      <c r="Y39" s="130"/>
      <c r="Z39" s="130"/>
      <c r="AA39" s="130"/>
      <c r="AB39" s="130"/>
      <c r="AC39" s="130"/>
      <c r="AD39" s="130"/>
      <c r="AE39" s="130"/>
      <c r="AF39" s="130"/>
      <c r="AG39" s="130"/>
      <c r="AH39" s="130"/>
      <c r="AI39" s="130"/>
      <c r="AJ39" s="130"/>
      <c r="AK39" s="131"/>
      <c r="AL39" s="135" t="s">
        <v>111</v>
      </c>
      <c r="AM39" s="128">
        <f>G39+AM37-AM38</f>
        <v>0</v>
      </c>
    </row>
    <row r="40" spans="2:39" ht="20.100000000000001" customHeight="1">
      <c r="B40" s="141" t="s">
        <v>72</v>
      </c>
      <c r="C40" s="142" t="s">
        <v>49</v>
      </c>
      <c r="D40" s="143"/>
      <c r="E40" s="144" t="s">
        <v>70</v>
      </c>
      <c r="F40" s="132" t="s">
        <v>67</v>
      </c>
      <c r="G40" s="116"/>
      <c r="H40" s="113"/>
      <c r="I40" s="113"/>
      <c r="J40" s="113"/>
      <c r="K40" s="113"/>
      <c r="L40" s="113"/>
      <c r="M40" s="113"/>
      <c r="N40" s="113"/>
      <c r="O40" s="113"/>
      <c r="P40" s="113"/>
      <c r="Q40" s="113"/>
      <c r="R40" s="113"/>
      <c r="S40" s="113"/>
      <c r="T40" s="113"/>
      <c r="U40" s="113"/>
      <c r="V40" s="113"/>
      <c r="W40" s="113"/>
      <c r="X40" s="113"/>
      <c r="Y40" s="113"/>
      <c r="Z40" s="113"/>
      <c r="AA40" s="113"/>
      <c r="AB40" s="113"/>
      <c r="AC40" s="113"/>
      <c r="AD40" s="113"/>
      <c r="AE40" s="113"/>
      <c r="AF40" s="113"/>
      <c r="AG40" s="113"/>
      <c r="AH40" s="113"/>
      <c r="AI40" s="113"/>
      <c r="AJ40" s="113"/>
      <c r="AK40" s="113"/>
      <c r="AL40" s="113"/>
      <c r="AM40" s="106">
        <f>SUM($H40:$AL40)</f>
        <v>0</v>
      </c>
    </row>
    <row r="41" spans="2:39" ht="20.100000000000001" customHeight="1" thickBot="1">
      <c r="B41" s="145"/>
      <c r="C41" s="146"/>
      <c r="D41" s="147"/>
      <c r="E41" s="148"/>
      <c r="F41" s="133" t="s">
        <v>68</v>
      </c>
      <c r="G41" s="117"/>
      <c r="H41" s="114"/>
      <c r="I41" s="114"/>
      <c r="J41" s="114"/>
      <c r="K41" s="114"/>
      <c r="L41" s="114"/>
      <c r="M41" s="114"/>
      <c r="N41" s="114"/>
      <c r="O41" s="114"/>
      <c r="P41" s="114"/>
      <c r="Q41" s="114"/>
      <c r="R41" s="114"/>
      <c r="S41" s="114"/>
      <c r="T41" s="114"/>
      <c r="U41" s="114"/>
      <c r="V41" s="114"/>
      <c r="W41" s="114"/>
      <c r="X41" s="114"/>
      <c r="Y41" s="114"/>
      <c r="Z41" s="114"/>
      <c r="AA41" s="114"/>
      <c r="AB41" s="114"/>
      <c r="AC41" s="114"/>
      <c r="AD41" s="114"/>
      <c r="AE41" s="114"/>
      <c r="AF41" s="114"/>
      <c r="AG41" s="114"/>
      <c r="AH41" s="114"/>
      <c r="AI41" s="114"/>
      <c r="AJ41" s="114"/>
      <c r="AK41" s="114"/>
      <c r="AL41" s="114"/>
      <c r="AM41" s="127">
        <f t="shared" si="2"/>
        <v>0</v>
      </c>
    </row>
    <row r="42" spans="2:39" ht="20.100000000000001" customHeight="1" thickBot="1">
      <c r="B42" s="149"/>
      <c r="C42" s="150"/>
      <c r="D42" s="151"/>
      <c r="E42" s="152"/>
      <c r="F42" s="134" t="s">
        <v>7</v>
      </c>
      <c r="G42" s="129" t="s">
        <v>114</v>
      </c>
      <c r="H42" s="130"/>
      <c r="I42" s="130"/>
      <c r="J42" s="130"/>
      <c r="K42" s="130"/>
      <c r="L42" s="130"/>
      <c r="M42" s="130"/>
      <c r="N42" s="130"/>
      <c r="O42" s="130"/>
      <c r="P42" s="130"/>
      <c r="Q42" s="130"/>
      <c r="R42" s="130"/>
      <c r="S42" s="130"/>
      <c r="T42" s="130"/>
      <c r="U42" s="130"/>
      <c r="V42" s="130"/>
      <c r="W42" s="130"/>
      <c r="X42" s="130"/>
      <c r="Y42" s="130"/>
      <c r="Z42" s="130"/>
      <c r="AA42" s="130"/>
      <c r="AB42" s="130"/>
      <c r="AC42" s="130"/>
      <c r="AD42" s="130"/>
      <c r="AE42" s="130"/>
      <c r="AF42" s="130"/>
      <c r="AG42" s="130"/>
      <c r="AH42" s="130"/>
      <c r="AI42" s="130"/>
      <c r="AJ42" s="130"/>
      <c r="AK42" s="131"/>
      <c r="AL42" s="135" t="s">
        <v>111</v>
      </c>
      <c r="AM42" s="128" t="e">
        <f>G42+AM40-AM41</f>
        <v>#VALUE!</v>
      </c>
    </row>
    <row r="43" spans="2:39" ht="20.100000000000001" customHeight="1">
      <c r="B43" s="141" t="s">
        <v>73</v>
      </c>
      <c r="C43" s="142" t="s">
        <v>50</v>
      </c>
      <c r="D43" s="143"/>
      <c r="E43" s="144" t="s">
        <v>58</v>
      </c>
      <c r="F43" s="132" t="s">
        <v>67</v>
      </c>
      <c r="G43" s="116"/>
      <c r="H43" s="113"/>
      <c r="I43" s="113"/>
      <c r="J43" s="113"/>
      <c r="K43" s="113"/>
      <c r="L43" s="113"/>
      <c r="M43" s="113"/>
      <c r="N43" s="113"/>
      <c r="O43" s="113"/>
      <c r="P43" s="113"/>
      <c r="Q43" s="113"/>
      <c r="R43" s="113"/>
      <c r="S43" s="113"/>
      <c r="T43" s="113"/>
      <c r="U43" s="113"/>
      <c r="V43" s="113"/>
      <c r="W43" s="113"/>
      <c r="X43" s="113"/>
      <c r="Y43" s="113"/>
      <c r="Z43" s="113"/>
      <c r="AA43" s="113"/>
      <c r="AB43" s="113"/>
      <c r="AC43" s="113"/>
      <c r="AD43" s="113"/>
      <c r="AE43" s="113"/>
      <c r="AF43" s="113"/>
      <c r="AG43" s="113"/>
      <c r="AH43" s="113"/>
      <c r="AI43" s="113"/>
      <c r="AJ43" s="113"/>
      <c r="AK43" s="113"/>
      <c r="AL43" s="113"/>
      <c r="AM43" s="106">
        <f>SUM($H43:$AL43)</f>
        <v>0</v>
      </c>
    </row>
    <row r="44" spans="2:39" ht="20.100000000000001" customHeight="1" thickBot="1">
      <c r="B44" s="145"/>
      <c r="C44" s="146"/>
      <c r="D44" s="147"/>
      <c r="E44" s="148"/>
      <c r="F44" s="133" t="s">
        <v>68</v>
      </c>
      <c r="G44" s="117"/>
      <c r="H44" s="114"/>
      <c r="I44" s="114"/>
      <c r="J44" s="114"/>
      <c r="K44" s="114"/>
      <c r="L44" s="114"/>
      <c r="M44" s="114"/>
      <c r="N44" s="114"/>
      <c r="O44" s="114"/>
      <c r="P44" s="114"/>
      <c r="Q44" s="114"/>
      <c r="R44" s="114"/>
      <c r="S44" s="114"/>
      <c r="T44" s="114"/>
      <c r="U44" s="114"/>
      <c r="V44" s="114"/>
      <c r="W44" s="114"/>
      <c r="X44" s="114"/>
      <c r="Y44" s="114"/>
      <c r="Z44" s="114"/>
      <c r="AA44" s="114"/>
      <c r="AB44" s="114"/>
      <c r="AC44" s="114"/>
      <c r="AD44" s="114"/>
      <c r="AE44" s="114"/>
      <c r="AF44" s="114"/>
      <c r="AG44" s="114"/>
      <c r="AH44" s="114"/>
      <c r="AI44" s="114"/>
      <c r="AJ44" s="114"/>
      <c r="AK44" s="114"/>
      <c r="AL44" s="114"/>
      <c r="AM44" s="127">
        <f t="shared" ref="AM44:AM47" si="3">SUM($H44:$AL44)</f>
        <v>0</v>
      </c>
    </row>
    <row r="45" spans="2:39" ht="20.100000000000001" customHeight="1" thickBot="1">
      <c r="B45" s="149"/>
      <c r="C45" s="150"/>
      <c r="D45" s="151"/>
      <c r="E45" s="152"/>
      <c r="F45" s="134" t="s">
        <v>7</v>
      </c>
      <c r="G45" s="129"/>
      <c r="H45" s="130"/>
      <c r="I45" s="130"/>
      <c r="J45" s="130"/>
      <c r="K45" s="130"/>
      <c r="L45" s="130"/>
      <c r="M45" s="130"/>
      <c r="N45" s="130"/>
      <c r="O45" s="130"/>
      <c r="P45" s="130"/>
      <c r="Q45" s="130"/>
      <c r="R45" s="130"/>
      <c r="S45" s="130"/>
      <c r="T45" s="130"/>
      <c r="U45" s="130"/>
      <c r="V45" s="130"/>
      <c r="W45" s="130"/>
      <c r="X45" s="130"/>
      <c r="Y45" s="130"/>
      <c r="Z45" s="130"/>
      <c r="AA45" s="130"/>
      <c r="AB45" s="130"/>
      <c r="AC45" s="130"/>
      <c r="AD45" s="130"/>
      <c r="AE45" s="130"/>
      <c r="AF45" s="130"/>
      <c r="AG45" s="130"/>
      <c r="AH45" s="130"/>
      <c r="AI45" s="130"/>
      <c r="AJ45" s="130"/>
      <c r="AK45" s="131"/>
      <c r="AL45" s="135" t="s">
        <v>111</v>
      </c>
      <c r="AM45" s="128">
        <f>G45+AM43-AM44</f>
        <v>0</v>
      </c>
    </row>
    <row r="46" spans="2:39" ht="20.100000000000001" customHeight="1">
      <c r="B46" s="141" t="s">
        <v>74</v>
      </c>
      <c r="C46" s="142" t="s">
        <v>51</v>
      </c>
      <c r="D46" s="143"/>
      <c r="E46" s="144" t="s">
        <v>58</v>
      </c>
      <c r="F46" s="132" t="s">
        <v>67</v>
      </c>
      <c r="G46" s="116"/>
      <c r="H46" s="113"/>
      <c r="I46" s="113"/>
      <c r="J46" s="113"/>
      <c r="K46" s="113"/>
      <c r="L46" s="113"/>
      <c r="M46" s="113"/>
      <c r="N46" s="113"/>
      <c r="O46" s="113"/>
      <c r="P46" s="113"/>
      <c r="Q46" s="113"/>
      <c r="R46" s="113"/>
      <c r="S46" s="113"/>
      <c r="T46" s="113"/>
      <c r="U46" s="113"/>
      <c r="V46" s="113"/>
      <c r="W46" s="113"/>
      <c r="X46" s="113"/>
      <c r="Y46" s="113"/>
      <c r="Z46" s="113"/>
      <c r="AA46" s="113"/>
      <c r="AB46" s="113"/>
      <c r="AC46" s="113"/>
      <c r="AD46" s="113"/>
      <c r="AE46" s="113"/>
      <c r="AF46" s="113"/>
      <c r="AG46" s="113"/>
      <c r="AH46" s="113"/>
      <c r="AI46" s="113"/>
      <c r="AJ46" s="113"/>
      <c r="AK46" s="113"/>
      <c r="AL46" s="113"/>
      <c r="AM46" s="106">
        <f>SUM($H46:$AL46)</f>
        <v>0</v>
      </c>
    </row>
    <row r="47" spans="2:39" ht="20.100000000000001" customHeight="1" thickBot="1">
      <c r="B47" s="145"/>
      <c r="C47" s="146"/>
      <c r="D47" s="147"/>
      <c r="E47" s="148"/>
      <c r="F47" s="133" t="s">
        <v>68</v>
      </c>
      <c r="G47" s="117"/>
      <c r="H47" s="114"/>
      <c r="I47" s="114"/>
      <c r="J47" s="114"/>
      <c r="K47" s="114"/>
      <c r="L47" s="114"/>
      <c r="M47" s="114"/>
      <c r="N47" s="114"/>
      <c r="O47" s="114"/>
      <c r="P47" s="114"/>
      <c r="Q47" s="114"/>
      <c r="R47" s="114"/>
      <c r="S47" s="114"/>
      <c r="T47" s="114"/>
      <c r="U47" s="114"/>
      <c r="V47" s="114"/>
      <c r="W47" s="114"/>
      <c r="X47" s="114"/>
      <c r="Y47" s="114"/>
      <c r="Z47" s="114"/>
      <c r="AA47" s="114"/>
      <c r="AB47" s="114"/>
      <c r="AC47" s="114"/>
      <c r="AD47" s="114"/>
      <c r="AE47" s="114"/>
      <c r="AF47" s="114"/>
      <c r="AG47" s="114"/>
      <c r="AH47" s="114"/>
      <c r="AI47" s="114"/>
      <c r="AJ47" s="114"/>
      <c r="AK47" s="114"/>
      <c r="AL47" s="114"/>
      <c r="AM47" s="127">
        <f t="shared" si="3"/>
        <v>0</v>
      </c>
    </row>
    <row r="48" spans="2:39" ht="20.100000000000001" customHeight="1" thickBot="1">
      <c r="B48" s="149"/>
      <c r="C48" s="150"/>
      <c r="D48" s="151"/>
      <c r="E48" s="152"/>
      <c r="F48" s="134" t="s">
        <v>7</v>
      </c>
      <c r="G48" s="129" t="s">
        <v>114</v>
      </c>
      <c r="H48" s="130"/>
      <c r="I48" s="130"/>
      <c r="J48" s="130"/>
      <c r="K48" s="130"/>
      <c r="L48" s="130"/>
      <c r="M48" s="130"/>
      <c r="N48" s="130"/>
      <c r="O48" s="130"/>
      <c r="P48" s="130"/>
      <c r="Q48" s="130"/>
      <c r="R48" s="130"/>
      <c r="S48" s="130"/>
      <c r="T48" s="130"/>
      <c r="U48" s="130"/>
      <c r="V48" s="130"/>
      <c r="W48" s="130"/>
      <c r="X48" s="130"/>
      <c r="Y48" s="130"/>
      <c r="Z48" s="130"/>
      <c r="AA48" s="130"/>
      <c r="AB48" s="130"/>
      <c r="AC48" s="130"/>
      <c r="AD48" s="130"/>
      <c r="AE48" s="130"/>
      <c r="AF48" s="130"/>
      <c r="AG48" s="130"/>
      <c r="AH48" s="130"/>
      <c r="AI48" s="130"/>
      <c r="AJ48" s="130"/>
      <c r="AK48" s="131"/>
      <c r="AL48" s="135" t="s">
        <v>111</v>
      </c>
      <c r="AM48" s="128" t="e">
        <f>G48+AM46-AM47</f>
        <v>#VALUE!</v>
      </c>
    </row>
    <row r="49" spans="2:39" ht="20.100000000000001" customHeight="1">
      <c r="B49" s="141" t="s">
        <v>75</v>
      </c>
      <c r="C49" s="142" t="s">
        <v>56</v>
      </c>
      <c r="D49" s="143"/>
      <c r="E49" s="144" t="s">
        <v>59</v>
      </c>
      <c r="F49" s="132" t="s">
        <v>67</v>
      </c>
      <c r="G49" s="116"/>
      <c r="H49" s="113"/>
      <c r="I49" s="113"/>
      <c r="J49" s="113"/>
      <c r="K49" s="113"/>
      <c r="L49" s="113"/>
      <c r="M49" s="113"/>
      <c r="N49" s="113"/>
      <c r="O49" s="113"/>
      <c r="P49" s="113"/>
      <c r="Q49" s="113"/>
      <c r="R49" s="113"/>
      <c r="S49" s="113"/>
      <c r="T49" s="113"/>
      <c r="U49" s="113"/>
      <c r="V49" s="113"/>
      <c r="W49" s="113"/>
      <c r="X49" s="113"/>
      <c r="Y49" s="113"/>
      <c r="Z49" s="113"/>
      <c r="AA49" s="113"/>
      <c r="AB49" s="113"/>
      <c r="AC49" s="113"/>
      <c r="AD49" s="113"/>
      <c r="AE49" s="113"/>
      <c r="AF49" s="113"/>
      <c r="AG49" s="113"/>
      <c r="AH49" s="113"/>
      <c r="AI49" s="113"/>
      <c r="AJ49" s="113"/>
      <c r="AK49" s="113"/>
      <c r="AL49" s="113"/>
      <c r="AM49" s="106">
        <f>SUM($H49:$AL49)</f>
        <v>0</v>
      </c>
    </row>
    <row r="50" spans="2:39" ht="20.100000000000001" customHeight="1" thickBot="1">
      <c r="B50" s="145"/>
      <c r="C50" s="146"/>
      <c r="D50" s="147"/>
      <c r="E50" s="148"/>
      <c r="F50" s="133" t="s">
        <v>68</v>
      </c>
      <c r="G50" s="117"/>
      <c r="H50" s="114"/>
      <c r="I50" s="114"/>
      <c r="J50" s="114"/>
      <c r="K50" s="114"/>
      <c r="L50" s="114"/>
      <c r="M50" s="114"/>
      <c r="N50" s="114"/>
      <c r="O50" s="114"/>
      <c r="P50" s="114"/>
      <c r="Q50" s="114"/>
      <c r="R50" s="114"/>
      <c r="S50" s="114"/>
      <c r="T50" s="114"/>
      <c r="U50" s="114"/>
      <c r="V50" s="114"/>
      <c r="W50" s="114"/>
      <c r="X50" s="114"/>
      <c r="Y50" s="114"/>
      <c r="Z50" s="114"/>
      <c r="AA50" s="114"/>
      <c r="AB50" s="114"/>
      <c r="AC50" s="114"/>
      <c r="AD50" s="114"/>
      <c r="AE50" s="114"/>
      <c r="AF50" s="114"/>
      <c r="AG50" s="114"/>
      <c r="AH50" s="114"/>
      <c r="AI50" s="114"/>
      <c r="AJ50" s="114"/>
      <c r="AK50" s="114"/>
      <c r="AL50" s="114"/>
      <c r="AM50" s="127">
        <f t="shared" ref="AM50:AM53" si="4">SUM($H50:$AL50)</f>
        <v>0</v>
      </c>
    </row>
    <row r="51" spans="2:39" ht="20.100000000000001" customHeight="1" thickBot="1">
      <c r="B51" s="149"/>
      <c r="C51" s="150"/>
      <c r="D51" s="151"/>
      <c r="E51" s="152"/>
      <c r="F51" s="134" t="s">
        <v>7</v>
      </c>
      <c r="G51" s="129"/>
      <c r="H51" s="130"/>
      <c r="I51" s="130"/>
      <c r="J51" s="130"/>
      <c r="K51" s="130"/>
      <c r="L51" s="130"/>
      <c r="M51" s="130"/>
      <c r="N51" s="130"/>
      <c r="O51" s="130"/>
      <c r="P51" s="130"/>
      <c r="Q51" s="130"/>
      <c r="R51" s="130"/>
      <c r="S51" s="130"/>
      <c r="T51" s="130"/>
      <c r="U51" s="130"/>
      <c r="V51" s="130"/>
      <c r="W51" s="130"/>
      <c r="X51" s="130"/>
      <c r="Y51" s="130"/>
      <c r="Z51" s="130"/>
      <c r="AA51" s="130"/>
      <c r="AB51" s="130"/>
      <c r="AC51" s="130"/>
      <c r="AD51" s="130"/>
      <c r="AE51" s="130"/>
      <c r="AF51" s="130"/>
      <c r="AG51" s="130"/>
      <c r="AH51" s="130"/>
      <c r="AI51" s="130"/>
      <c r="AJ51" s="130"/>
      <c r="AK51" s="131"/>
      <c r="AL51" s="135" t="s">
        <v>111</v>
      </c>
      <c r="AM51" s="128">
        <f>G51+AM49-AM50</f>
        <v>0</v>
      </c>
    </row>
    <row r="52" spans="2:39" ht="20.100000000000001" customHeight="1">
      <c r="B52" s="141" t="s">
        <v>76</v>
      </c>
      <c r="C52" s="142" t="s">
        <v>56</v>
      </c>
      <c r="D52" s="143"/>
      <c r="E52" s="144" t="s">
        <v>70</v>
      </c>
      <c r="F52" s="132" t="s">
        <v>67</v>
      </c>
      <c r="G52" s="116"/>
      <c r="H52" s="113"/>
      <c r="I52" s="113"/>
      <c r="J52" s="113"/>
      <c r="K52" s="113"/>
      <c r="L52" s="113"/>
      <c r="M52" s="113"/>
      <c r="N52" s="113"/>
      <c r="O52" s="113"/>
      <c r="P52" s="113"/>
      <c r="Q52" s="113"/>
      <c r="R52" s="113"/>
      <c r="S52" s="113"/>
      <c r="T52" s="113"/>
      <c r="U52" s="113"/>
      <c r="V52" s="113"/>
      <c r="W52" s="113"/>
      <c r="X52" s="113"/>
      <c r="Y52" s="113"/>
      <c r="Z52" s="113"/>
      <c r="AA52" s="113"/>
      <c r="AB52" s="113"/>
      <c r="AC52" s="113"/>
      <c r="AD52" s="113"/>
      <c r="AE52" s="113"/>
      <c r="AF52" s="113"/>
      <c r="AG52" s="113"/>
      <c r="AH52" s="113"/>
      <c r="AI52" s="113"/>
      <c r="AJ52" s="113"/>
      <c r="AK52" s="113"/>
      <c r="AL52" s="113"/>
      <c r="AM52" s="106">
        <f>SUM($H52:$AL52)</f>
        <v>0</v>
      </c>
    </row>
    <row r="53" spans="2:39" ht="20.100000000000001" customHeight="1" thickBot="1">
      <c r="B53" s="145"/>
      <c r="C53" s="146"/>
      <c r="D53" s="147"/>
      <c r="E53" s="148"/>
      <c r="F53" s="133" t="s">
        <v>68</v>
      </c>
      <c r="G53" s="117"/>
      <c r="H53" s="114"/>
      <c r="I53" s="114"/>
      <c r="J53" s="114"/>
      <c r="K53" s="114"/>
      <c r="L53" s="114"/>
      <c r="M53" s="114"/>
      <c r="N53" s="114"/>
      <c r="O53" s="114"/>
      <c r="P53" s="114"/>
      <c r="Q53" s="114"/>
      <c r="R53" s="114"/>
      <c r="S53" s="114"/>
      <c r="T53" s="114"/>
      <c r="U53" s="114"/>
      <c r="V53" s="114"/>
      <c r="W53" s="114"/>
      <c r="X53" s="114"/>
      <c r="Y53" s="114"/>
      <c r="Z53" s="114"/>
      <c r="AA53" s="114"/>
      <c r="AB53" s="114"/>
      <c r="AC53" s="114"/>
      <c r="AD53" s="114"/>
      <c r="AE53" s="114"/>
      <c r="AF53" s="114"/>
      <c r="AG53" s="114"/>
      <c r="AH53" s="114"/>
      <c r="AI53" s="114"/>
      <c r="AJ53" s="114"/>
      <c r="AK53" s="114"/>
      <c r="AL53" s="114"/>
      <c r="AM53" s="127">
        <f t="shared" si="4"/>
        <v>0</v>
      </c>
    </row>
    <row r="54" spans="2:39" ht="20.100000000000001" customHeight="1" thickBot="1">
      <c r="B54" s="149"/>
      <c r="C54" s="150"/>
      <c r="D54" s="151"/>
      <c r="E54" s="152"/>
      <c r="F54" s="134" t="s">
        <v>7</v>
      </c>
      <c r="G54" s="129" t="s">
        <v>114</v>
      </c>
      <c r="H54" s="130"/>
      <c r="I54" s="130"/>
      <c r="J54" s="130"/>
      <c r="K54" s="130"/>
      <c r="L54" s="130"/>
      <c r="M54" s="130"/>
      <c r="N54" s="130"/>
      <c r="O54" s="130"/>
      <c r="P54" s="130"/>
      <c r="Q54" s="130"/>
      <c r="R54" s="130"/>
      <c r="S54" s="130"/>
      <c r="T54" s="130"/>
      <c r="U54" s="130"/>
      <c r="V54" s="130"/>
      <c r="W54" s="130"/>
      <c r="X54" s="130"/>
      <c r="Y54" s="130"/>
      <c r="Z54" s="130"/>
      <c r="AA54" s="130"/>
      <c r="AB54" s="130"/>
      <c r="AC54" s="130"/>
      <c r="AD54" s="130"/>
      <c r="AE54" s="130"/>
      <c r="AF54" s="130"/>
      <c r="AG54" s="130"/>
      <c r="AH54" s="130"/>
      <c r="AI54" s="130"/>
      <c r="AJ54" s="130"/>
      <c r="AK54" s="131"/>
      <c r="AL54" s="135" t="s">
        <v>111</v>
      </c>
      <c r="AM54" s="128" t="e">
        <f>G54+AM52-AM53</f>
        <v>#VALUE!</v>
      </c>
    </row>
    <row r="55" spans="2:39" ht="20.100000000000001" customHeight="1">
      <c r="B55" s="141" t="s">
        <v>77</v>
      </c>
      <c r="C55" s="142" t="s">
        <v>52</v>
      </c>
      <c r="D55" s="143"/>
      <c r="E55" s="144" t="s">
        <v>59</v>
      </c>
      <c r="F55" s="132" t="s">
        <v>67</v>
      </c>
      <c r="G55" s="116"/>
      <c r="H55" s="113"/>
      <c r="I55" s="113"/>
      <c r="J55" s="113"/>
      <c r="K55" s="113"/>
      <c r="L55" s="113"/>
      <c r="M55" s="113"/>
      <c r="N55" s="113"/>
      <c r="O55" s="113"/>
      <c r="P55" s="113"/>
      <c r="Q55" s="113"/>
      <c r="R55" s="113"/>
      <c r="S55" s="113"/>
      <c r="T55" s="113"/>
      <c r="U55" s="113"/>
      <c r="V55" s="113"/>
      <c r="W55" s="113"/>
      <c r="X55" s="113"/>
      <c r="Y55" s="113"/>
      <c r="Z55" s="113"/>
      <c r="AA55" s="113"/>
      <c r="AB55" s="113"/>
      <c r="AC55" s="113"/>
      <c r="AD55" s="113"/>
      <c r="AE55" s="113"/>
      <c r="AF55" s="113"/>
      <c r="AG55" s="113"/>
      <c r="AH55" s="113"/>
      <c r="AI55" s="113"/>
      <c r="AJ55" s="113"/>
      <c r="AK55" s="113"/>
      <c r="AL55" s="113"/>
      <c r="AM55" s="106">
        <f>SUM($H55:$AL55)</f>
        <v>0</v>
      </c>
    </row>
    <row r="56" spans="2:39" ht="20.100000000000001" customHeight="1" thickBot="1">
      <c r="B56" s="145"/>
      <c r="C56" s="146"/>
      <c r="D56" s="147"/>
      <c r="E56" s="148"/>
      <c r="F56" s="133" t="s">
        <v>68</v>
      </c>
      <c r="G56" s="117"/>
      <c r="H56" s="114"/>
      <c r="I56" s="114"/>
      <c r="J56" s="114"/>
      <c r="K56" s="114"/>
      <c r="L56" s="114"/>
      <c r="M56" s="114"/>
      <c r="N56" s="114"/>
      <c r="O56" s="114"/>
      <c r="P56" s="114"/>
      <c r="Q56" s="114"/>
      <c r="R56" s="114"/>
      <c r="S56" s="114"/>
      <c r="T56" s="114"/>
      <c r="U56" s="114"/>
      <c r="V56" s="114"/>
      <c r="W56" s="114"/>
      <c r="X56" s="114"/>
      <c r="Y56" s="114"/>
      <c r="Z56" s="114"/>
      <c r="AA56" s="114"/>
      <c r="AB56" s="114"/>
      <c r="AC56" s="114"/>
      <c r="AD56" s="114"/>
      <c r="AE56" s="114"/>
      <c r="AF56" s="114"/>
      <c r="AG56" s="114"/>
      <c r="AH56" s="114"/>
      <c r="AI56" s="114"/>
      <c r="AJ56" s="114"/>
      <c r="AK56" s="114"/>
      <c r="AL56" s="114"/>
      <c r="AM56" s="127">
        <f t="shared" ref="AM56:AM59" si="5">SUM($H56:$AL56)</f>
        <v>0</v>
      </c>
    </row>
    <row r="57" spans="2:39" ht="20.100000000000001" customHeight="1" thickBot="1">
      <c r="B57" s="149"/>
      <c r="C57" s="150"/>
      <c r="D57" s="151"/>
      <c r="E57" s="152"/>
      <c r="F57" s="134" t="s">
        <v>7</v>
      </c>
      <c r="G57" s="129"/>
      <c r="H57" s="130"/>
      <c r="I57" s="130"/>
      <c r="J57" s="130"/>
      <c r="K57" s="130"/>
      <c r="L57" s="130"/>
      <c r="M57" s="130"/>
      <c r="N57" s="130"/>
      <c r="O57" s="130"/>
      <c r="P57" s="130"/>
      <c r="Q57" s="130"/>
      <c r="R57" s="130"/>
      <c r="S57" s="130"/>
      <c r="T57" s="130"/>
      <c r="U57" s="130"/>
      <c r="V57" s="130"/>
      <c r="W57" s="130"/>
      <c r="X57" s="130"/>
      <c r="Y57" s="130"/>
      <c r="Z57" s="130"/>
      <c r="AA57" s="130"/>
      <c r="AB57" s="130"/>
      <c r="AC57" s="130"/>
      <c r="AD57" s="130"/>
      <c r="AE57" s="130"/>
      <c r="AF57" s="130"/>
      <c r="AG57" s="130"/>
      <c r="AH57" s="130"/>
      <c r="AI57" s="130"/>
      <c r="AJ57" s="130"/>
      <c r="AK57" s="131"/>
      <c r="AL57" s="135" t="s">
        <v>111</v>
      </c>
      <c r="AM57" s="128">
        <f>G57+AM55-AM56</f>
        <v>0</v>
      </c>
    </row>
    <row r="58" spans="2:39" ht="20.100000000000001" customHeight="1">
      <c r="B58" s="141" t="s">
        <v>78</v>
      </c>
      <c r="C58" s="142" t="s">
        <v>53</v>
      </c>
      <c r="D58" s="143"/>
      <c r="E58" s="144" t="s">
        <v>59</v>
      </c>
      <c r="F58" s="132" t="s">
        <v>67</v>
      </c>
      <c r="G58" s="116"/>
      <c r="H58" s="113"/>
      <c r="I58" s="113"/>
      <c r="J58" s="113"/>
      <c r="K58" s="113"/>
      <c r="L58" s="113"/>
      <c r="M58" s="113"/>
      <c r="N58" s="113"/>
      <c r="O58" s="113"/>
      <c r="P58" s="113"/>
      <c r="Q58" s="113"/>
      <c r="R58" s="113"/>
      <c r="S58" s="113"/>
      <c r="T58" s="113"/>
      <c r="U58" s="113"/>
      <c r="V58" s="113"/>
      <c r="W58" s="113"/>
      <c r="X58" s="113"/>
      <c r="Y58" s="113"/>
      <c r="Z58" s="113"/>
      <c r="AA58" s="113"/>
      <c r="AB58" s="113"/>
      <c r="AC58" s="113"/>
      <c r="AD58" s="113"/>
      <c r="AE58" s="113"/>
      <c r="AF58" s="113"/>
      <c r="AG58" s="113"/>
      <c r="AH58" s="113"/>
      <c r="AI58" s="113"/>
      <c r="AJ58" s="113"/>
      <c r="AK58" s="113"/>
      <c r="AL58" s="113"/>
      <c r="AM58" s="106">
        <f>SUM($H58:$AL58)</f>
        <v>0</v>
      </c>
    </row>
    <row r="59" spans="2:39" ht="20.100000000000001" customHeight="1" thickBot="1">
      <c r="B59" s="145"/>
      <c r="C59" s="146"/>
      <c r="D59" s="147"/>
      <c r="E59" s="148"/>
      <c r="F59" s="133" t="s">
        <v>68</v>
      </c>
      <c r="G59" s="117"/>
      <c r="H59" s="114"/>
      <c r="I59" s="114"/>
      <c r="J59" s="114"/>
      <c r="K59" s="114"/>
      <c r="L59" s="114"/>
      <c r="M59" s="114"/>
      <c r="N59" s="114"/>
      <c r="O59" s="114"/>
      <c r="P59" s="114"/>
      <c r="Q59" s="114"/>
      <c r="R59" s="114"/>
      <c r="S59" s="114"/>
      <c r="T59" s="114"/>
      <c r="U59" s="114"/>
      <c r="V59" s="114"/>
      <c r="W59" s="114"/>
      <c r="X59" s="114"/>
      <c r="Y59" s="114"/>
      <c r="Z59" s="114"/>
      <c r="AA59" s="114"/>
      <c r="AB59" s="114"/>
      <c r="AC59" s="114"/>
      <c r="AD59" s="114"/>
      <c r="AE59" s="114"/>
      <c r="AF59" s="114"/>
      <c r="AG59" s="114"/>
      <c r="AH59" s="114"/>
      <c r="AI59" s="114"/>
      <c r="AJ59" s="114"/>
      <c r="AK59" s="114"/>
      <c r="AL59" s="114"/>
      <c r="AM59" s="127">
        <f t="shared" si="5"/>
        <v>0</v>
      </c>
    </row>
    <row r="60" spans="2:39" ht="20.100000000000001" customHeight="1" thickBot="1">
      <c r="B60" s="149"/>
      <c r="C60" s="150"/>
      <c r="D60" s="151"/>
      <c r="E60" s="152"/>
      <c r="F60" s="134" t="s">
        <v>7</v>
      </c>
      <c r="G60" s="129" t="s">
        <v>114</v>
      </c>
      <c r="H60" s="130"/>
      <c r="I60" s="130"/>
      <c r="J60" s="130"/>
      <c r="K60" s="130"/>
      <c r="L60" s="130"/>
      <c r="M60" s="130"/>
      <c r="N60" s="130"/>
      <c r="O60" s="130"/>
      <c r="P60" s="130"/>
      <c r="Q60" s="130"/>
      <c r="R60" s="130"/>
      <c r="S60" s="130"/>
      <c r="T60" s="130"/>
      <c r="U60" s="130"/>
      <c r="V60" s="130"/>
      <c r="W60" s="130"/>
      <c r="X60" s="130"/>
      <c r="Y60" s="130"/>
      <c r="Z60" s="130"/>
      <c r="AA60" s="130"/>
      <c r="AB60" s="130"/>
      <c r="AC60" s="130"/>
      <c r="AD60" s="130"/>
      <c r="AE60" s="130"/>
      <c r="AF60" s="130"/>
      <c r="AG60" s="130"/>
      <c r="AH60" s="130"/>
      <c r="AI60" s="130"/>
      <c r="AJ60" s="130"/>
      <c r="AK60" s="131"/>
      <c r="AL60" s="135" t="s">
        <v>111</v>
      </c>
      <c r="AM60" s="128" t="e">
        <f>G60+AM58-AM59</f>
        <v>#VALUE!</v>
      </c>
    </row>
    <row r="61" spans="2:39" ht="20.100000000000001" customHeight="1">
      <c r="B61" s="141" t="s">
        <v>79</v>
      </c>
      <c r="C61" s="142" t="s">
        <v>54</v>
      </c>
      <c r="D61" s="143"/>
      <c r="E61" s="144" t="s">
        <v>59</v>
      </c>
      <c r="F61" s="132" t="s">
        <v>67</v>
      </c>
      <c r="G61" s="116"/>
      <c r="H61" s="113"/>
      <c r="I61" s="113"/>
      <c r="J61" s="113"/>
      <c r="K61" s="113"/>
      <c r="L61" s="113"/>
      <c r="M61" s="113"/>
      <c r="N61" s="113"/>
      <c r="O61" s="113"/>
      <c r="P61" s="113"/>
      <c r="Q61" s="113"/>
      <c r="R61" s="113"/>
      <c r="S61" s="113"/>
      <c r="T61" s="113"/>
      <c r="U61" s="113"/>
      <c r="V61" s="113"/>
      <c r="W61" s="113"/>
      <c r="X61" s="113"/>
      <c r="Y61" s="113"/>
      <c r="Z61" s="113"/>
      <c r="AA61" s="113"/>
      <c r="AB61" s="113"/>
      <c r="AC61" s="113"/>
      <c r="AD61" s="113"/>
      <c r="AE61" s="113"/>
      <c r="AF61" s="113"/>
      <c r="AG61" s="113"/>
      <c r="AH61" s="113"/>
      <c r="AI61" s="113"/>
      <c r="AJ61" s="113"/>
      <c r="AK61" s="113"/>
      <c r="AL61" s="113"/>
      <c r="AM61" s="106">
        <f>SUM($H61:$AL61)</f>
        <v>0</v>
      </c>
    </row>
    <row r="62" spans="2:39" ht="20.100000000000001" customHeight="1" thickBot="1">
      <c r="B62" s="145"/>
      <c r="C62" s="146"/>
      <c r="D62" s="147"/>
      <c r="E62" s="148"/>
      <c r="F62" s="133" t="s">
        <v>68</v>
      </c>
      <c r="G62" s="117"/>
      <c r="H62" s="114"/>
      <c r="I62" s="114"/>
      <c r="J62" s="114"/>
      <c r="K62" s="114"/>
      <c r="L62" s="114"/>
      <c r="M62" s="114"/>
      <c r="N62" s="114"/>
      <c r="O62" s="114"/>
      <c r="P62" s="114"/>
      <c r="Q62" s="114"/>
      <c r="R62" s="114"/>
      <c r="S62" s="114"/>
      <c r="T62" s="114"/>
      <c r="U62" s="114"/>
      <c r="V62" s="114"/>
      <c r="W62" s="114"/>
      <c r="X62" s="114"/>
      <c r="Y62" s="114"/>
      <c r="Z62" s="114"/>
      <c r="AA62" s="114"/>
      <c r="AB62" s="114"/>
      <c r="AC62" s="114"/>
      <c r="AD62" s="114"/>
      <c r="AE62" s="114"/>
      <c r="AF62" s="114"/>
      <c r="AG62" s="114"/>
      <c r="AH62" s="114"/>
      <c r="AI62" s="114"/>
      <c r="AJ62" s="114"/>
      <c r="AK62" s="114"/>
      <c r="AL62" s="114"/>
      <c r="AM62" s="127">
        <f t="shared" ref="AM62:AM65" si="6">SUM($H62:$AL62)</f>
        <v>0</v>
      </c>
    </row>
    <row r="63" spans="2:39" ht="20.100000000000001" customHeight="1" thickBot="1">
      <c r="B63" s="149"/>
      <c r="C63" s="150"/>
      <c r="D63" s="151"/>
      <c r="E63" s="152"/>
      <c r="F63" s="134" t="s">
        <v>7</v>
      </c>
      <c r="G63" s="129" t="s">
        <v>114</v>
      </c>
      <c r="H63" s="130"/>
      <c r="I63" s="130"/>
      <c r="J63" s="130"/>
      <c r="K63" s="130"/>
      <c r="L63" s="130"/>
      <c r="M63" s="130"/>
      <c r="N63" s="130"/>
      <c r="O63" s="130"/>
      <c r="P63" s="130"/>
      <c r="Q63" s="130"/>
      <c r="R63" s="130"/>
      <c r="S63" s="130"/>
      <c r="T63" s="130"/>
      <c r="U63" s="130"/>
      <c r="V63" s="130"/>
      <c r="W63" s="130"/>
      <c r="X63" s="130"/>
      <c r="Y63" s="130"/>
      <c r="Z63" s="130"/>
      <c r="AA63" s="130"/>
      <c r="AB63" s="130"/>
      <c r="AC63" s="130"/>
      <c r="AD63" s="130"/>
      <c r="AE63" s="130"/>
      <c r="AF63" s="130"/>
      <c r="AG63" s="130"/>
      <c r="AH63" s="130"/>
      <c r="AI63" s="130"/>
      <c r="AJ63" s="130"/>
      <c r="AK63" s="131"/>
      <c r="AL63" s="135" t="s">
        <v>111</v>
      </c>
      <c r="AM63" s="128" t="e">
        <f>G63+AM61-AM62</f>
        <v>#VALUE!</v>
      </c>
    </row>
    <row r="64" spans="2:39" ht="20.100000000000001" customHeight="1">
      <c r="B64" s="141" t="s">
        <v>80</v>
      </c>
      <c r="C64" s="142" t="s">
        <v>55</v>
      </c>
      <c r="D64" s="143"/>
      <c r="E64" s="144" t="s">
        <v>59</v>
      </c>
      <c r="F64" s="132" t="s">
        <v>67</v>
      </c>
      <c r="G64" s="116"/>
      <c r="H64" s="113"/>
      <c r="I64" s="113"/>
      <c r="J64" s="113"/>
      <c r="K64" s="113"/>
      <c r="L64" s="113"/>
      <c r="M64" s="113"/>
      <c r="N64" s="113"/>
      <c r="O64" s="113"/>
      <c r="P64" s="113"/>
      <c r="Q64" s="113"/>
      <c r="R64" s="113"/>
      <c r="S64" s="113"/>
      <c r="T64" s="113"/>
      <c r="U64" s="113"/>
      <c r="V64" s="113"/>
      <c r="W64" s="113"/>
      <c r="X64" s="113"/>
      <c r="Y64" s="113"/>
      <c r="Z64" s="113"/>
      <c r="AA64" s="113"/>
      <c r="AB64" s="113"/>
      <c r="AC64" s="113"/>
      <c r="AD64" s="113"/>
      <c r="AE64" s="113"/>
      <c r="AF64" s="113"/>
      <c r="AG64" s="113"/>
      <c r="AH64" s="113"/>
      <c r="AI64" s="113"/>
      <c r="AJ64" s="113"/>
      <c r="AK64" s="113"/>
      <c r="AL64" s="113"/>
      <c r="AM64" s="106">
        <f>SUM($H64:$AL64)</f>
        <v>0</v>
      </c>
    </row>
    <row r="65" spans="2:39" ht="20.100000000000001" customHeight="1" thickBot="1">
      <c r="B65" s="145"/>
      <c r="C65" s="146"/>
      <c r="D65" s="147"/>
      <c r="E65" s="148"/>
      <c r="F65" s="133" t="s">
        <v>68</v>
      </c>
      <c r="G65" s="117"/>
      <c r="H65" s="114"/>
      <c r="I65" s="114"/>
      <c r="J65" s="114"/>
      <c r="K65" s="114"/>
      <c r="L65" s="114"/>
      <c r="M65" s="114"/>
      <c r="N65" s="114"/>
      <c r="O65" s="114"/>
      <c r="P65" s="114"/>
      <c r="Q65" s="114"/>
      <c r="R65" s="114"/>
      <c r="S65" s="114"/>
      <c r="T65" s="114"/>
      <c r="U65" s="114"/>
      <c r="V65" s="114"/>
      <c r="W65" s="114"/>
      <c r="X65" s="114"/>
      <c r="Y65" s="114"/>
      <c r="Z65" s="114"/>
      <c r="AA65" s="114"/>
      <c r="AB65" s="114"/>
      <c r="AC65" s="114"/>
      <c r="AD65" s="114"/>
      <c r="AE65" s="114"/>
      <c r="AF65" s="114"/>
      <c r="AG65" s="114"/>
      <c r="AH65" s="114"/>
      <c r="AI65" s="114"/>
      <c r="AJ65" s="114"/>
      <c r="AK65" s="114"/>
      <c r="AL65" s="114"/>
      <c r="AM65" s="127">
        <f t="shared" si="6"/>
        <v>0</v>
      </c>
    </row>
    <row r="66" spans="2:39" ht="20.100000000000001" customHeight="1" thickBot="1">
      <c r="B66" s="149"/>
      <c r="C66" s="150"/>
      <c r="D66" s="151"/>
      <c r="E66" s="152"/>
      <c r="F66" s="134" t="s">
        <v>7</v>
      </c>
      <c r="G66" s="129" t="s">
        <v>114</v>
      </c>
      <c r="H66" s="130"/>
      <c r="I66" s="130"/>
      <c r="J66" s="130"/>
      <c r="K66" s="130"/>
      <c r="L66" s="130"/>
      <c r="M66" s="130"/>
      <c r="N66" s="130"/>
      <c r="O66" s="130"/>
      <c r="P66" s="130"/>
      <c r="Q66" s="130"/>
      <c r="R66" s="130"/>
      <c r="S66" s="130"/>
      <c r="T66" s="130"/>
      <c r="U66" s="130"/>
      <c r="V66" s="130"/>
      <c r="W66" s="130"/>
      <c r="X66" s="130"/>
      <c r="Y66" s="130"/>
      <c r="Z66" s="130"/>
      <c r="AA66" s="130"/>
      <c r="AB66" s="130"/>
      <c r="AC66" s="130"/>
      <c r="AD66" s="130"/>
      <c r="AE66" s="130"/>
      <c r="AF66" s="130"/>
      <c r="AG66" s="130"/>
      <c r="AH66" s="130"/>
      <c r="AI66" s="130"/>
      <c r="AJ66" s="130"/>
      <c r="AK66" s="131"/>
      <c r="AL66" s="135" t="s">
        <v>111</v>
      </c>
      <c r="AM66" s="128" t="e">
        <f>G66+AM64-AM65</f>
        <v>#VALUE!</v>
      </c>
    </row>
    <row r="67" spans="2:39" ht="20.100000000000001" customHeight="1">
      <c r="B67" s="141" t="s">
        <v>81</v>
      </c>
      <c r="C67" s="142" t="s">
        <v>57</v>
      </c>
      <c r="D67" s="143"/>
      <c r="E67" s="144" t="s">
        <v>60</v>
      </c>
      <c r="F67" s="132" t="s">
        <v>67</v>
      </c>
      <c r="G67" s="116"/>
      <c r="H67" s="113"/>
      <c r="I67" s="113"/>
      <c r="J67" s="113"/>
      <c r="K67" s="113"/>
      <c r="L67" s="113"/>
      <c r="M67" s="113"/>
      <c r="N67" s="113"/>
      <c r="O67" s="113"/>
      <c r="P67" s="113"/>
      <c r="Q67" s="113"/>
      <c r="R67" s="113"/>
      <c r="S67" s="113"/>
      <c r="T67" s="113"/>
      <c r="U67" s="113"/>
      <c r="V67" s="113"/>
      <c r="W67" s="113"/>
      <c r="X67" s="113"/>
      <c r="Y67" s="113"/>
      <c r="Z67" s="113"/>
      <c r="AA67" s="113"/>
      <c r="AB67" s="113"/>
      <c r="AC67" s="113"/>
      <c r="AD67" s="113"/>
      <c r="AE67" s="113"/>
      <c r="AF67" s="113"/>
      <c r="AG67" s="113"/>
      <c r="AH67" s="113"/>
      <c r="AI67" s="113"/>
      <c r="AJ67" s="113"/>
      <c r="AK67" s="113"/>
      <c r="AL67" s="113"/>
      <c r="AM67" s="106">
        <f>SUM($H67:$AL67)</f>
        <v>0</v>
      </c>
    </row>
    <row r="68" spans="2:39" ht="20.100000000000001" customHeight="1" thickBot="1">
      <c r="B68" s="145"/>
      <c r="C68" s="146"/>
      <c r="D68" s="147"/>
      <c r="E68" s="148"/>
      <c r="F68" s="133" t="s">
        <v>68</v>
      </c>
      <c r="G68" s="117"/>
      <c r="H68" s="114"/>
      <c r="I68" s="114"/>
      <c r="J68" s="114"/>
      <c r="K68" s="114"/>
      <c r="L68" s="114"/>
      <c r="M68" s="114"/>
      <c r="N68" s="114"/>
      <c r="O68" s="114"/>
      <c r="P68" s="114"/>
      <c r="Q68" s="114"/>
      <c r="R68" s="114"/>
      <c r="S68" s="114"/>
      <c r="T68" s="114"/>
      <c r="U68" s="114"/>
      <c r="V68" s="114"/>
      <c r="W68" s="114"/>
      <c r="X68" s="114"/>
      <c r="Y68" s="114"/>
      <c r="Z68" s="114"/>
      <c r="AA68" s="114"/>
      <c r="AB68" s="114"/>
      <c r="AC68" s="114"/>
      <c r="AD68" s="114"/>
      <c r="AE68" s="114"/>
      <c r="AF68" s="114"/>
      <c r="AG68" s="114"/>
      <c r="AH68" s="114"/>
      <c r="AI68" s="114"/>
      <c r="AJ68" s="114"/>
      <c r="AK68" s="114"/>
      <c r="AL68" s="114"/>
      <c r="AM68" s="127">
        <f t="shared" ref="AM68" si="7">SUM($H68:$AL68)</f>
        <v>0</v>
      </c>
    </row>
    <row r="69" spans="2:39" ht="20.100000000000001" customHeight="1" thickBot="1">
      <c r="B69" s="153"/>
      <c r="C69" s="154"/>
      <c r="D69" s="155"/>
      <c r="E69" s="126"/>
      <c r="F69" s="136" t="s">
        <v>7</v>
      </c>
      <c r="G69" s="129" t="s">
        <v>114</v>
      </c>
      <c r="H69" s="137"/>
      <c r="I69" s="137"/>
      <c r="J69" s="137"/>
      <c r="K69" s="137"/>
      <c r="L69" s="137"/>
      <c r="M69" s="137"/>
      <c r="N69" s="137"/>
      <c r="O69" s="137"/>
      <c r="P69" s="137"/>
      <c r="Q69" s="137"/>
      <c r="R69" s="137"/>
      <c r="S69" s="137"/>
      <c r="T69" s="137"/>
      <c r="U69" s="137"/>
      <c r="V69" s="137"/>
      <c r="W69" s="137"/>
      <c r="X69" s="137"/>
      <c r="Y69" s="137"/>
      <c r="Z69" s="137"/>
      <c r="AA69" s="137"/>
      <c r="AB69" s="137"/>
      <c r="AC69" s="137"/>
      <c r="AD69" s="137"/>
      <c r="AE69" s="137"/>
      <c r="AF69" s="137"/>
      <c r="AG69" s="137"/>
      <c r="AH69" s="137"/>
      <c r="AI69" s="137"/>
      <c r="AJ69" s="137"/>
      <c r="AK69" s="138"/>
      <c r="AL69" s="140" t="s">
        <v>111</v>
      </c>
      <c r="AM69" s="128" t="e">
        <f>G69+AM67-AM68</f>
        <v>#VALUE!</v>
      </c>
    </row>
    <row r="70" spans="2:39" ht="5.0999999999999996" customHeight="1" thickBot="1">
      <c r="C70" s="77"/>
      <c r="D70" s="77"/>
      <c r="E70" s="77"/>
      <c r="F70" s="77"/>
      <c r="G70" s="77"/>
      <c r="H70" s="100"/>
      <c r="I70" s="100"/>
      <c r="J70" s="100"/>
      <c r="K70" s="100"/>
      <c r="L70" s="100"/>
      <c r="M70" s="100"/>
      <c r="N70" s="100"/>
      <c r="O70" s="100"/>
      <c r="P70" s="100"/>
      <c r="Q70" s="100"/>
      <c r="R70" s="100"/>
      <c r="S70" s="100"/>
      <c r="T70" s="100"/>
      <c r="U70" s="100"/>
      <c r="V70" s="100"/>
      <c r="W70" s="100"/>
      <c r="X70" s="100"/>
      <c r="Y70" s="100"/>
      <c r="Z70" s="100"/>
      <c r="AA70" s="100"/>
      <c r="AB70" s="100"/>
      <c r="AC70" s="100"/>
      <c r="AD70" s="100"/>
      <c r="AE70" s="100"/>
      <c r="AF70" s="100"/>
      <c r="AG70" s="100"/>
      <c r="AH70" s="100"/>
      <c r="AI70" s="100"/>
      <c r="AJ70" s="100"/>
      <c r="AK70" s="100"/>
      <c r="AL70" s="100"/>
    </row>
    <row r="71" spans="2:39" ht="20.100000000000001" customHeight="1">
      <c r="B71" s="101" t="s">
        <v>18</v>
      </c>
      <c r="C71" s="102" t="s">
        <v>82</v>
      </c>
      <c r="D71" s="102"/>
      <c r="E71" s="83"/>
      <c r="F71" s="83"/>
      <c r="G71" s="83"/>
      <c r="H71" s="83"/>
      <c r="I71" s="83"/>
      <c r="J71" s="83"/>
      <c r="K71" s="83"/>
      <c r="L71" s="83"/>
      <c r="M71" s="83"/>
      <c r="N71" s="83"/>
      <c r="O71" s="83"/>
      <c r="P71" s="83"/>
      <c r="Q71" s="83"/>
      <c r="R71" s="83"/>
      <c r="S71" s="83"/>
      <c r="T71" s="83"/>
      <c r="U71" s="83"/>
      <c r="V71" s="83"/>
      <c r="W71" s="83"/>
      <c r="X71" s="83"/>
      <c r="Y71" s="83"/>
      <c r="Z71" s="83"/>
      <c r="AA71" s="83"/>
      <c r="AB71" s="83"/>
      <c r="AC71" s="83"/>
      <c r="AD71" s="83"/>
      <c r="AE71" s="83"/>
      <c r="AF71" s="83"/>
      <c r="AG71" s="83"/>
      <c r="AH71" s="83"/>
      <c r="AI71" s="83"/>
      <c r="AJ71" s="83"/>
      <c r="AK71" s="83"/>
      <c r="AL71" s="83"/>
      <c r="AM71" s="84"/>
    </row>
    <row r="72" spans="2:39" ht="20.100000000000001" customHeight="1">
      <c r="B72" s="103"/>
      <c r="C72" s="104"/>
      <c r="D72" s="104"/>
      <c r="E72" s="104"/>
      <c r="F72" s="104"/>
      <c r="G72" s="104"/>
      <c r="H72" s="104"/>
      <c r="I72" s="104"/>
      <c r="J72" s="104"/>
      <c r="K72" s="104"/>
      <c r="L72" s="104"/>
      <c r="M72" s="104"/>
      <c r="N72" s="104"/>
      <c r="O72" s="104"/>
      <c r="P72" s="104"/>
      <c r="Q72" s="104"/>
      <c r="R72" s="104"/>
      <c r="S72" s="104"/>
      <c r="T72" s="104"/>
      <c r="U72" s="104"/>
      <c r="V72" s="104"/>
      <c r="W72" s="104"/>
      <c r="X72" s="104"/>
      <c r="Y72" s="104"/>
      <c r="Z72" s="104"/>
      <c r="AA72" s="104"/>
      <c r="AB72" s="104"/>
      <c r="AC72" s="104"/>
      <c r="AD72" s="104"/>
      <c r="AE72" s="104"/>
      <c r="AF72" s="104"/>
      <c r="AG72" s="104"/>
      <c r="AH72" s="104"/>
      <c r="AI72" s="104"/>
      <c r="AJ72" s="104"/>
      <c r="AK72" s="104"/>
      <c r="AL72" s="104"/>
      <c r="AM72" s="105"/>
    </row>
    <row r="73" spans="2:39" ht="20.100000000000001" customHeight="1">
      <c r="B73" s="141" t="s">
        <v>84</v>
      </c>
      <c r="C73" s="142" t="s">
        <v>83</v>
      </c>
      <c r="D73" s="143"/>
      <c r="E73" s="144" t="s">
        <v>58</v>
      </c>
      <c r="F73" s="132" t="s">
        <v>67</v>
      </c>
      <c r="G73" s="116"/>
      <c r="H73" s="113"/>
      <c r="I73" s="113"/>
      <c r="J73" s="113"/>
      <c r="K73" s="113"/>
      <c r="L73" s="113"/>
      <c r="M73" s="113"/>
      <c r="N73" s="113"/>
      <c r="O73" s="113"/>
      <c r="P73" s="113"/>
      <c r="Q73" s="113"/>
      <c r="R73" s="113"/>
      <c r="S73" s="113"/>
      <c r="T73" s="113"/>
      <c r="U73" s="113"/>
      <c r="V73" s="113"/>
      <c r="W73" s="113"/>
      <c r="X73" s="113"/>
      <c r="Y73" s="113"/>
      <c r="Z73" s="113"/>
      <c r="AA73" s="113"/>
      <c r="AB73" s="113"/>
      <c r="AC73" s="113"/>
      <c r="AD73" s="113"/>
      <c r="AE73" s="113"/>
      <c r="AF73" s="113"/>
      <c r="AG73" s="113"/>
      <c r="AH73" s="113"/>
      <c r="AI73" s="113"/>
      <c r="AJ73" s="113"/>
      <c r="AK73" s="113"/>
      <c r="AL73" s="113"/>
      <c r="AM73" s="106">
        <f>SUM($H73:$AL73)</f>
        <v>0</v>
      </c>
    </row>
    <row r="74" spans="2:39" ht="20.100000000000001" customHeight="1" thickBot="1">
      <c r="B74" s="145"/>
      <c r="C74" s="146"/>
      <c r="D74" s="147"/>
      <c r="E74" s="148"/>
      <c r="F74" s="133" t="s">
        <v>68</v>
      </c>
      <c r="G74" s="117"/>
      <c r="H74" s="114"/>
      <c r="I74" s="114"/>
      <c r="J74" s="114"/>
      <c r="K74" s="114"/>
      <c r="L74" s="114"/>
      <c r="M74" s="114"/>
      <c r="N74" s="114"/>
      <c r="O74" s="114"/>
      <c r="P74" s="114"/>
      <c r="Q74" s="114"/>
      <c r="R74" s="114"/>
      <c r="S74" s="114"/>
      <c r="T74" s="114"/>
      <c r="U74" s="114"/>
      <c r="V74" s="114"/>
      <c r="W74" s="114"/>
      <c r="X74" s="114"/>
      <c r="Y74" s="114"/>
      <c r="Z74" s="114"/>
      <c r="AA74" s="114"/>
      <c r="AB74" s="114"/>
      <c r="AC74" s="114"/>
      <c r="AD74" s="114"/>
      <c r="AE74" s="114"/>
      <c r="AF74" s="114"/>
      <c r="AG74" s="114"/>
      <c r="AH74" s="114"/>
      <c r="AI74" s="114"/>
      <c r="AJ74" s="114"/>
      <c r="AK74" s="114"/>
      <c r="AL74" s="114"/>
      <c r="AM74" s="127">
        <f t="shared" ref="AM74:AM77" si="8">SUM($H74:$AL74)</f>
        <v>0</v>
      </c>
    </row>
    <row r="75" spans="2:39" ht="20.100000000000001" customHeight="1" thickBot="1">
      <c r="B75" s="149"/>
      <c r="C75" s="150"/>
      <c r="D75" s="151"/>
      <c r="E75" s="152"/>
      <c r="F75" s="134" t="s">
        <v>7</v>
      </c>
      <c r="G75" s="129" t="s">
        <v>114</v>
      </c>
      <c r="H75" s="130"/>
      <c r="I75" s="130"/>
      <c r="J75" s="130"/>
      <c r="K75" s="130"/>
      <c r="L75" s="130"/>
      <c r="M75" s="130"/>
      <c r="N75" s="130"/>
      <c r="O75" s="130"/>
      <c r="P75" s="130"/>
      <c r="Q75" s="130"/>
      <c r="R75" s="130"/>
      <c r="S75" s="130"/>
      <c r="T75" s="130"/>
      <c r="U75" s="130"/>
      <c r="V75" s="130"/>
      <c r="W75" s="130"/>
      <c r="X75" s="130"/>
      <c r="Y75" s="130"/>
      <c r="Z75" s="130"/>
      <c r="AA75" s="130"/>
      <c r="AB75" s="130"/>
      <c r="AC75" s="130"/>
      <c r="AD75" s="130"/>
      <c r="AE75" s="130"/>
      <c r="AF75" s="130"/>
      <c r="AG75" s="130"/>
      <c r="AH75" s="130"/>
      <c r="AI75" s="130"/>
      <c r="AJ75" s="130"/>
      <c r="AK75" s="131"/>
      <c r="AL75" s="135" t="s">
        <v>111</v>
      </c>
      <c r="AM75" s="128" t="e">
        <f>G75+AM73-AM74</f>
        <v>#VALUE!</v>
      </c>
    </row>
    <row r="76" spans="2:39" ht="20.100000000000001" customHeight="1">
      <c r="B76" s="141" t="s">
        <v>85</v>
      </c>
      <c r="C76" s="142" t="s">
        <v>86</v>
      </c>
      <c r="D76" s="143"/>
      <c r="E76" s="144" t="s">
        <v>59</v>
      </c>
      <c r="F76" s="132" t="s">
        <v>67</v>
      </c>
      <c r="G76" s="116"/>
      <c r="H76" s="113"/>
      <c r="I76" s="113"/>
      <c r="J76" s="113"/>
      <c r="K76" s="113"/>
      <c r="L76" s="113"/>
      <c r="M76" s="113"/>
      <c r="N76" s="113"/>
      <c r="O76" s="113"/>
      <c r="P76" s="113"/>
      <c r="Q76" s="113"/>
      <c r="R76" s="113"/>
      <c r="S76" s="113"/>
      <c r="T76" s="113"/>
      <c r="U76" s="113"/>
      <c r="V76" s="113"/>
      <c r="W76" s="113"/>
      <c r="X76" s="113"/>
      <c r="Y76" s="113"/>
      <c r="Z76" s="113"/>
      <c r="AA76" s="113"/>
      <c r="AB76" s="113"/>
      <c r="AC76" s="113"/>
      <c r="AD76" s="113"/>
      <c r="AE76" s="113"/>
      <c r="AF76" s="113"/>
      <c r="AG76" s="113"/>
      <c r="AH76" s="113"/>
      <c r="AI76" s="113"/>
      <c r="AJ76" s="113"/>
      <c r="AK76" s="113"/>
      <c r="AL76" s="113"/>
      <c r="AM76" s="106">
        <f>SUM($H76:$AL76)</f>
        <v>0</v>
      </c>
    </row>
    <row r="77" spans="2:39" ht="20.100000000000001" customHeight="1" thickBot="1">
      <c r="B77" s="145"/>
      <c r="C77" s="146"/>
      <c r="D77" s="147"/>
      <c r="E77" s="148"/>
      <c r="F77" s="133" t="s">
        <v>68</v>
      </c>
      <c r="G77" s="117"/>
      <c r="H77" s="114"/>
      <c r="I77" s="114"/>
      <c r="J77" s="114"/>
      <c r="K77" s="114"/>
      <c r="L77" s="114"/>
      <c r="M77" s="114"/>
      <c r="N77" s="114"/>
      <c r="O77" s="114"/>
      <c r="P77" s="114"/>
      <c r="Q77" s="114"/>
      <c r="R77" s="114"/>
      <c r="S77" s="114"/>
      <c r="T77" s="114"/>
      <c r="U77" s="114"/>
      <c r="V77" s="114"/>
      <c r="W77" s="114"/>
      <c r="X77" s="114"/>
      <c r="Y77" s="114"/>
      <c r="Z77" s="114"/>
      <c r="AA77" s="114"/>
      <c r="AB77" s="114"/>
      <c r="AC77" s="114"/>
      <c r="AD77" s="114"/>
      <c r="AE77" s="114"/>
      <c r="AF77" s="114"/>
      <c r="AG77" s="114"/>
      <c r="AH77" s="114"/>
      <c r="AI77" s="114"/>
      <c r="AJ77" s="114"/>
      <c r="AK77" s="114"/>
      <c r="AL77" s="114"/>
      <c r="AM77" s="127">
        <f t="shared" si="8"/>
        <v>0</v>
      </c>
    </row>
    <row r="78" spans="2:39" ht="20.100000000000001" customHeight="1" thickBot="1">
      <c r="B78" s="149"/>
      <c r="C78" s="150"/>
      <c r="D78" s="151"/>
      <c r="E78" s="152"/>
      <c r="F78" s="134" t="s">
        <v>7</v>
      </c>
      <c r="G78" s="129" t="s">
        <v>114</v>
      </c>
      <c r="H78" s="130"/>
      <c r="I78" s="130"/>
      <c r="J78" s="130"/>
      <c r="K78" s="130"/>
      <c r="L78" s="130"/>
      <c r="M78" s="130"/>
      <c r="N78" s="130"/>
      <c r="O78" s="130"/>
      <c r="P78" s="130"/>
      <c r="Q78" s="130"/>
      <c r="R78" s="130"/>
      <c r="S78" s="130"/>
      <c r="T78" s="130"/>
      <c r="U78" s="130"/>
      <c r="V78" s="130"/>
      <c r="W78" s="130"/>
      <c r="X78" s="130"/>
      <c r="Y78" s="130"/>
      <c r="Z78" s="130"/>
      <c r="AA78" s="130"/>
      <c r="AB78" s="130"/>
      <c r="AC78" s="130"/>
      <c r="AD78" s="130"/>
      <c r="AE78" s="130"/>
      <c r="AF78" s="130"/>
      <c r="AG78" s="130"/>
      <c r="AH78" s="130"/>
      <c r="AI78" s="130"/>
      <c r="AJ78" s="130"/>
      <c r="AK78" s="131"/>
      <c r="AL78" s="135" t="s">
        <v>111</v>
      </c>
      <c r="AM78" s="128" t="e">
        <f>G78+AM76-AM77</f>
        <v>#VALUE!</v>
      </c>
    </row>
    <row r="79" spans="2:39" ht="20.100000000000001" customHeight="1">
      <c r="B79" s="141" t="s">
        <v>95</v>
      </c>
      <c r="C79" s="142" t="s">
        <v>87</v>
      </c>
      <c r="D79" s="143"/>
      <c r="E79" s="144" t="s">
        <v>59</v>
      </c>
      <c r="F79" s="132" t="s">
        <v>67</v>
      </c>
      <c r="G79" s="116"/>
      <c r="H79" s="113"/>
      <c r="I79" s="113"/>
      <c r="J79" s="113"/>
      <c r="K79" s="113"/>
      <c r="L79" s="113"/>
      <c r="M79" s="113"/>
      <c r="N79" s="113"/>
      <c r="O79" s="113"/>
      <c r="P79" s="113"/>
      <c r="Q79" s="113"/>
      <c r="R79" s="113"/>
      <c r="S79" s="113"/>
      <c r="T79" s="113"/>
      <c r="U79" s="113"/>
      <c r="V79" s="113"/>
      <c r="W79" s="113"/>
      <c r="X79" s="113"/>
      <c r="Y79" s="113"/>
      <c r="Z79" s="113"/>
      <c r="AA79" s="113"/>
      <c r="AB79" s="113"/>
      <c r="AC79" s="113"/>
      <c r="AD79" s="113"/>
      <c r="AE79" s="113"/>
      <c r="AF79" s="113"/>
      <c r="AG79" s="113"/>
      <c r="AH79" s="113"/>
      <c r="AI79" s="113"/>
      <c r="AJ79" s="113"/>
      <c r="AK79" s="113"/>
      <c r="AL79" s="113"/>
      <c r="AM79" s="106">
        <f>SUM($H79:$AL79)</f>
        <v>0</v>
      </c>
    </row>
    <row r="80" spans="2:39" ht="20.100000000000001" customHeight="1" thickBot="1">
      <c r="B80" s="145"/>
      <c r="C80" s="146"/>
      <c r="D80" s="147"/>
      <c r="E80" s="148"/>
      <c r="F80" s="133" t="s">
        <v>68</v>
      </c>
      <c r="G80" s="117"/>
      <c r="H80" s="114"/>
      <c r="I80" s="114"/>
      <c r="J80" s="114"/>
      <c r="K80" s="114"/>
      <c r="L80" s="114"/>
      <c r="M80" s="114"/>
      <c r="N80" s="114"/>
      <c r="O80" s="114"/>
      <c r="P80" s="114"/>
      <c r="Q80" s="114"/>
      <c r="R80" s="114"/>
      <c r="S80" s="114"/>
      <c r="T80" s="114"/>
      <c r="U80" s="114"/>
      <c r="V80" s="114"/>
      <c r="W80" s="114"/>
      <c r="X80" s="114"/>
      <c r="Y80" s="114"/>
      <c r="Z80" s="114"/>
      <c r="AA80" s="114"/>
      <c r="AB80" s="114"/>
      <c r="AC80" s="114"/>
      <c r="AD80" s="114"/>
      <c r="AE80" s="114"/>
      <c r="AF80" s="114"/>
      <c r="AG80" s="114"/>
      <c r="AH80" s="114"/>
      <c r="AI80" s="114"/>
      <c r="AJ80" s="114"/>
      <c r="AK80" s="114"/>
      <c r="AL80" s="114"/>
      <c r="AM80" s="127">
        <f t="shared" ref="AM80:AM83" si="9">SUM($H80:$AL80)</f>
        <v>0</v>
      </c>
    </row>
    <row r="81" spans="2:39" ht="20.100000000000001" customHeight="1" thickBot="1">
      <c r="B81" s="149"/>
      <c r="C81" s="150"/>
      <c r="D81" s="151"/>
      <c r="E81" s="152"/>
      <c r="F81" s="134" t="s">
        <v>7</v>
      </c>
      <c r="G81" s="129" t="s">
        <v>114</v>
      </c>
      <c r="H81" s="130"/>
      <c r="I81" s="130"/>
      <c r="J81" s="130"/>
      <c r="K81" s="130"/>
      <c r="L81" s="130"/>
      <c r="M81" s="130"/>
      <c r="N81" s="130"/>
      <c r="O81" s="130"/>
      <c r="P81" s="130"/>
      <c r="Q81" s="130"/>
      <c r="R81" s="130"/>
      <c r="S81" s="130"/>
      <c r="T81" s="130"/>
      <c r="U81" s="130"/>
      <c r="V81" s="130"/>
      <c r="W81" s="130"/>
      <c r="X81" s="130"/>
      <c r="Y81" s="130"/>
      <c r="Z81" s="130"/>
      <c r="AA81" s="130"/>
      <c r="AB81" s="130"/>
      <c r="AC81" s="130"/>
      <c r="AD81" s="130"/>
      <c r="AE81" s="130"/>
      <c r="AF81" s="130"/>
      <c r="AG81" s="130"/>
      <c r="AH81" s="130"/>
      <c r="AI81" s="130"/>
      <c r="AJ81" s="130"/>
      <c r="AK81" s="131"/>
      <c r="AL81" s="135" t="s">
        <v>111</v>
      </c>
      <c r="AM81" s="128" t="e">
        <f>G81+AM79-AM80</f>
        <v>#VALUE!</v>
      </c>
    </row>
    <row r="82" spans="2:39" ht="20.100000000000001" customHeight="1">
      <c r="B82" s="141" t="s">
        <v>96</v>
      </c>
      <c r="C82" s="142" t="s">
        <v>88</v>
      </c>
      <c r="D82" s="143"/>
      <c r="E82" s="144" t="s">
        <v>59</v>
      </c>
      <c r="F82" s="132" t="s">
        <v>67</v>
      </c>
      <c r="G82" s="116"/>
      <c r="H82" s="113"/>
      <c r="I82" s="113"/>
      <c r="J82" s="113"/>
      <c r="K82" s="113"/>
      <c r="L82" s="113"/>
      <c r="M82" s="113"/>
      <c r="N82" s="113"/>
      <c r="O82" s="113"/>
      <c r="P82" s="113"/>
      <c r="Q82" s="113"/>
      <c r="R82" s="113"/>
      <c r="S82" s="113"/>
      <c r="T82" s="113"/>
      <c r="U82" s="113"/>
      <c r="V82" s="113"/>
      <c r="W82" s="113"/>
      <c r="X82" s="113"/>
      <c r="Y82" s="113"/>
      <c r="Z82" s="113"/>
      <c r="AA82" s="113"/>
      <c r="AB82" s="113"/>
      <c r="AC82" s="113"/>
      <c r="AD82" s="113"/>
      <c r="AE82" s="113"/>
      <c r="AF82" s="113"/>
      <c r="AG82" s="113"/>
      <c r="AH82" s="113"/>
      <c r="AI82" s="113"/>
      <c r="AJ82" s="113"/>
      <c r="AK82" s="113"/>
      <c r="AL82" s="113"/>
      <c r="AM82" s="106">
        <f>SUM($H82:$AL82)</f>
        <v>0</v>
      </c>
    </row>
    <row r="83" spans="2:39" ht="20.100000000000001" customHeight="1" thickBot="1">
      <c r="B83" s="145"/>
      <c r="C83" s="146"/>
      <c r="D83" s="147"/>
      <c r="E83" s="148"/>
      <c r="F83" s="133" t="s">
        <v>68</v>
      </c>
      <c r="G83" s="117"/>
      <c r="H83" s="114"/>
      <c r="I83" s="114"/>
      <c r="J83" s="114"/>
      <c r="K83" s="114"/>
      <c r="L83" s="114"/>
      <c r="M83" s="114"/>
      <c r="N83" s="114"/>
      <c r="O83" s="114"/>
      <c r="P83" s="114"/>
      <c r="Q83" s="114"/>
      <c r="R83" s="114"/>
      <c r="S83" s="114"/>
      <c r="T83" s="114"/>
      <c r="U83" s="114"/>
      <c r="V83" s="114"/>
      <c r="W83" s="114"/>
      <c r="X83" s="114"/>
      <c r="Y83" s="114"/>
      <c r="Z83" s="114"/>
      <c r="AA83" s="114"/>
      <c r="AB83" s="114"/>
      <c r="AC83" s="114"/>
      <c r="AD83" s="114"/>
      <c r="AE83" s="114"/>
      <c r="AF83" s="114"/>
      <c r="AG83" s="114"/>
      <c r="AH83" s="114"/>
      <c r="AI83" s="114"/>
      <c r="AJ83" s="114"/>
      <c r="AK83" s="114"/>
      <c r="AL83" s="114"/>
      <c r="AM83" s="127">
        <f t="shared" si="9"/>
        <v>0</v>
      </c>
    </row>
    <row r="84" spans="2:39" ht="20.100000000000001" customHeight="1" thickBot="1">
      <c r="B84" s="149"/>
      <c r="C84" s="150"/>
      <c r="D84" s="151"/>
      <c r="E84" s="152"/>
      <c r="F84" s="134" t="s">
        <v>7</v>
      </c>
      <c r="G84" s="129" t="s">
        <v>114</v>
      </c>
      <c r="H84" s="130"/>
      <c r="I84" s="130"/>
      <c r="J84" s="130"/>
      <c r="K84" s="130"/>
      <c r="L84" s="130"/>
      <c r="M84" s="130"/>
      <c r="N84" s="130"/>
      <c r="O84" s="130"/>
      <c r="P84" s="130"/>
      <c r="Q84" s="130"/>
      <c r="R84" s="130"/>
      <c r="S84" s="130"/>
      <c r="T84" s="130"/>
      <c r="U84" s="130"/>
      <c r="V84" s="130"/>
      <c r="W84" s="130"/>
      <c r="X84" s="130"/>
      <c r="Y84" s="130"/>
      <c r="Z84" s="130"/>
      <c r="AA84" s="130"/>
      <c r="AB84" s="130"/>
      <c r="AC84" s="130"/>
      <c r="AD84" s="130"/>
      <c r="AE84" s="130"/>
      <c r="AF84" s="130"/>
      <c r="AG84" s="130"/>
      <c r="AH84" s="130"/>
      <c r="AI84" s="130"/>
      <c r="AJ84" s="130"/>
      <c r="AK84" s="131"/>
      <c r="AL84" s="135" t="s">
        <v>111</v>
      </c>
      <c r="AM84" s="128" t="e">
        <f>G84+AM82-AM83</f>
        <v>#VALUE!</v>
      </c>
    </row>
    <row r="85" spans="2:39" ht="20.100000000000001" customHeight="1">
      <c r="B85" s="141" t="s">
        <v>97</v>
      </c>
      <c r="C85" s="142" t="s">
        <v>89</v>
      </c>
      <c r="D85" s="143"/>
      <c r="E85" s="144" t="s">
        <v>59</v>
      </c>
      <c r="F85" s="132" t="s">
        <v>67</v>
      </c>
      <c r="G85" s="116"/>
      <c r="H85" s="113"/>
      <c r="I85" s="113"/>
      <c r="J85" s="113"/>
      <c r="K85" s="113"/>
      <c r="L85" s="113"/>
      <c r="M85" s="113"/>
      <c r="N85" s="113"/>
      <c r="O85" s="113"/>
      <c r="P85" s="113"/>
      <c r="Q85" s="113"/>
      <c r="R85" s="113"/>
      <c r="S85" s="113"/>
      <c r="T85" s="113"/>
      <c r="U85" s="113"/>
      <c r="V85" s="113"/>
      <c r="W85" s="113"/>
      <c r="X85" s="113"/>
      <c r="Y85" s="113"/>
      <c r="Z85" s="113"/>
      <c r="AA85" s="113"/>
      <c r="AB85" s="113"/>
      <c r="AC85" s="113"/>
      <c r="AD85" s="113"/>
      <c r="AE85" s="113"/>
      <c r="AF85" s="113"/>
      <c r="AG85" s="113"/>
      <c r="AH85" s="113"/>
      <c r="AI85" s="113"/>
      <c r="AJ85" s="113"/>
      <c r="AK85" s="113"/>
      <c r="AL85" s="113"/>
      <c r="AM85" s="106">
        <f>SUM($H85:$AL85)</f>
        <v>0</v>
      </c>
    </row>
    <row r="86" spans="2:39" ht="20.100000000000001" customHeight="1" thickBot="1">
      <c r="B86" s="145"/>
      <c r="C86" s="146"/>
      <c r="D86" s="147"/>
      <c r="E86" s="148"/>
      <c r="F86" s="133" t="s">
        <v>68</v>
      </c>
      <c r="G86" s="117"/>
      <c r="H86" s="114"/>
      <c r="I86" s="114"/>
      <c r="J86" s="114"/>
      <c r="K86" s="114"/>
      <c r="L86" s="114"/>
      <c r="M86" s="114"/>
      <c r="N86" s="114"/>
      <c r="O86" s="114"/>
      <c r="P86" s="114"/>
      <c r="Q86" s="114"/>
      <c r="R86" s="114"/>
      <c r="S86" s="114"/>
      <c r="T86" s="114"/>
      <c r="U86" s="114"/>
      <c r="V86" s="114"/>
      <c r="W86" s="114"/>
      <c r="X86" s="114"/>
      <c r="Y86" s="114"/>
      <c r="Z86" s="114"/>
      <c r="AA86" s="114"/>
      <c r="AB86" s="114"/>
      <c r="AC86" s="114"/>
      <c r="AD86" s="114"/>
      <c r="AE86" s="114"/>
      <c r="AF86" s="114"/>
      <c r="AG86" s="114"/>
      <c r="AH86" s="114"/>
      <c r="AI86" s="114"/>
      <c r="AJ86" s="114"/>
      <c r="AK86" s="114"/>
      <c r="AL86" s="114"/>
      <c r="AM86" s="127">
        <f t="shared" ref="AM86:AM89" si="10">SUM($H86:$AL86)</f>
        <v>0</v>
      </c>
    </row>
    <row r="87" spans="2:39" ht="20.100000000000001" customHeight="1" thickBot="1">
      <c r="B87" s="149"/>
      <c r="C87" s="150"/>
      <c r="D87" s="151"/>
      <c r="E87" s="152"/>
      <c r="F87" s="134" t="s">
        <v>7</v>
      </c>
      <c r="G87" s="129" t="s">
        <v>114</v>
      </c>
      <c r="H87" s="130"/>
      <c r="I87" s="130"/>
      <c r="J87" s="130"/>
      <c r="K87" s="130"/>
      <c r="L87" s="130"/>
      <c r="M87" s="130"/>
      <c r="N87" s="130"/>
      <c r="O87" s="130"/>
      <c r="P87" s="130"/>
      <c r="Q87" s="130"/>
      <c r="R87" s="130"/>
      <c r="S87" s="130"/>
      <c r="T87" s="130"/>
      <c r="U87" s="130"/>
      <c r="V87" s="130"/>
      <c r="W87" s="130"/>
      <c r="X87" s="130"/>
      <c r="Y87" s="130"/>
      <c r="Z87" s="130"/>
      <c r="AA87" s="130"/>
      <c r="AB87" s="130"/>
      <c r="AC87" s="130"/>
      <c r="AD87" s="130"/>
      <c r="AE87" s="130"/>
      <c r="AF87" s="130"/>
      <c r="AG87" s="130"/>
      <c r="AH87" s="130"/>
      <c r="AI87" s="130"/>
      <c r="AJ87" s="130"/>
      <c r="AK87" s="131"/>
      <c r="AL87" s="135" t="s">
        <v>111</v>
      </c>
      <c r="AM87" s="128" t="e">
        <f>G87+AM85-AM86</f>
        <v>#VALUE!</v>
      </c>
    </row>
    <row r="88" spans="2:39" ht="20.100000000000001" customHeight="1">
      <c r="B88" s="141" t="s">
        <v>98</v>
      </c>
      <c r="C88" s="142" t="s">
        <v>90</v>
      </c>
      <c r="D88" s="143"/>
      <c r="E88" s="144" t="s">
        <v>58</v>
      </c>
      <c r="F88" s="132" t="s">
        <v>67</v>
      </c>
      <c r="G88" s="116"/>
      <c r="H88" s="113"/>
      <c r="I88" s="113"/>
      <c r="J88" s="113"/>
      <c r="K88" s="113"/>
      <c r="L88" s="113"/>
      <c r="M88" s="113"/>
      <c r="N88" s="113"/>
      <c r="O88" s="113"/>
      <c r="P88" s="113"/>
      <c r="Q88" s="113"/>
      <c r="R88" s="113"/>
      <c r="S88" s="113"/>
      <c r="T88" s="113"/>
      <c r="U88" s="113"/>
      <c r="V88" s="113"/>
      <c r="W88" s="113"/>
      <c r="X88" s="113"/>
      <c r="Y88" s="113"/>
      <c r="Z88" s="113"/>
      <c r="AA88" s="113"/>
      <c r="AB88" s="113"/>
      <c r="AC88" s="113"/>
      <c r="AD88" s="113"/>
      <c r="AE88" s="113"/>
      <c r="AF88" s="113"/>
      <c r="AG88" s="113"/>
      <c r="AH88" s="113"/>
      <c r="AI88" s="113"/>
      <c r="AJ88" s="113"/>
      <c r="AK88" s="113"/>
      <c r="AL88" s="113"/>
      <c r="AM88" s="106">
        <f>SUM($H88:$AL88)</f>
        <v>0</v>
      </c>
    </row>
    <row r="89" spans="2:39" ht="20.100000000000001" customHeight="1" thickBot="1">
      <c r="B89" s="145"/>
      <c r="C89" s="146"/>
      <c r="D89" s="147"/>
      <c r="E89" s="148"/>
      <c r="F89" s="133" t="s">
        <v>68</v>
      </c>
      <c r="G89" s="117"/>
      <c r="H89" s="114"/>
      <c r="I89" s="114"/>
      <c r="J89" s="114"/>
      <c r="K89" s="114"/>
      <c r="L89" s="114"/>
      <c r="M89" s="114"/>
      <c r="N89" s="114"/>
      <c r="O89" s="114"/>
      <c r="P89" s="114"/>
      <c r="Q89" s="114"/>
      <c r="R89" s="114"/>
      <c r="S89" s="114"/>
      <c r="T89" s="114"/>
      <c r="U89" s="114"/>
      <c r="V89" s="114"/>
      <c r="W89" s="114"/>
      <c r="X89" s="114"/>
      <c r="Y89" s="114"/>
      <c r="Z89" s="114"/>
      <c r="AA89" s="114"/>
      <c r="AB89" s="114"/>
      <c r="AC89" s="114"/>
      <c r="AD89" s="114"/>
      <c r="AE89" s="114"/>
      <c r="AF89" s="114"/>
      <c r="AG89" s="114"/>
      <c r="AH89" s="114"/>
      <c r="AI89" s="114"/>
      <c r="AJ89" s="114"/>
      <c r="AK89" s="114"/>
      <c r="AL89" s="114"/>
      <c r="AM89" s="127">
        <f t="shared" si="10"/>
        <v>0</v>
      </c>
    </row>
    <row r="90" spans="2:39" ht="20.100000000000001" customHeight="1" thickBot="1">
      <c r="B90" s="149"/>
      <c r="C90" s="150"/>
      <c r="D90" s="151"/>
      <c r="E90" s="152"/>
      <c r="F90" s="134" t="s">
        <v>7</v>
      </c>
      <c r="G90" s="129" t="s">
        <v>114</v>
      </c>
      <c r="H90" s="130"/>
      <c r="I90" s="130"/>
      <c r="J90" s="130"/>
      <c r="K90" s="130"/>
      <c r="L90" s="130"/>
      <c r="M90" s="130"/>
      <c r="N90" s="130"/>
      <c r="O90" s="130"/>
      <c r="P90" s="130"/>
      <c r="Q90" s="130"/>
      <c r="R90" s="130"/>
      <c r="S90" s="130"/>
      <c r="T90" s="130"/>
      <c r="U90" s="130"/>
      <c r="V90" s="130"/>
      <c r="W90" s="130"/>
      <c r="X90" s="130"/>
      <c r="Y90" s="130"/>
      <c r="Z90" s="130"/>
      <c r="AA90" s="130"/>
      <c r="AB90" s="130"/>
      <c r="AC90" s="130"/>
      <c r="AD90" s="130"/>
      <c r="AE90" s="130"/>
      <c r="AF90" s="130"/>
      <c r="AG90" s="130"/>
      <c r="AH90" s="130"/>
      <c r="AI90" s="130"/>
      <c r="AJ90" s="130"/>
      <c r="AK90" s="131"/>
      <c r="AL90" s="135" t="s">
        <v>111</v>
      </c>
      <c r="AM90" s="128" t="e">
        <f>G90+AM88-AM89</f>
        <v>#VALUE!</v>
      </c>
    </row>
    <row r="91" spans="2:39" ht="20.100000000000001" customHeight="1">
      <c r="B91" s="141" t="s">
        <v>99</v>
      </c>
      <c r="C91" s="142" t="s">
        <v>91</v>
      </c>
      <c r="D91" s="143"/>
      <c r="E91" s="144" t="s">
        <v>59</v>
      </c>
      <c r="F91" s="132" t="s">
        <v>67</v>
      </c>
      <c r="G91" s="116"/>
      <c r="H91" s="113"/>
      <c r="I91" s="113"/>
      <c r="J91" s="113"/>
      <c r="K91" s="113"/>
      <c r="L91" s="113"/>
      <c r="M91" s="113"/>
      <c r="N91" s="113"/>
      <c r="O91" s="113"/>
      <c r="P91" s="113"/>
      <c r="Q91" s="113"/>
      <c r="R91" s="113"/>
      <c r="S91" s="113"/>
      <c r="T91" s="113"/>
      <c r="U91" s="113"/>
      <c r="V91" s="113"/>
      <c r="W91" s="113"/>
      <c r="X91" s="113"/>
      <c r="Y91" s="113"/>
      <c r="Z91" s="113"/>
      <c r="AA91" s="113"/>
      <c r="AB91" s="113"/>
      <c r="AC91" s="113"/>
      <c r="AD91" s="113"/>
      <c r="AE91" s="113"/>
      <c r="AF91" s="113"/>
      <c r="AG91" s="113"/>
      <c r="AH91" s="113"/>
      <c r="AI91" s="113"/>
      <c r="AJ91" s="113"/>
      <c r="AK91" s="113"/>
      <c r="AL91" s="113"/>
      <c r="AM91" s="106">
        <f>SUM($H91:$AL91)</f>
        <v>0</v>
      </c>
    </row>
    <row r="92" spans="2:39" ht="20.100000000000001" customHeight="1" thickBot="1">
      <c r="B92" s="145"/>
      <c r="C92" s="146"/>
      <c r="D92" s="147"/>
      <c r="E92" s="148"/>
      <c r="F92" s="133" t="s">
        <v>68</v>
      </c>
      <c r="G92" s="117"/>
      <c r="H92" s="114"/>
      <c r="I92" s="114"/>
      <c r="J92" s="114"/>
      <c r="K92" s="114"/>
      <c r="L92" s="114"/>
      <c r="M92" s="114"/>
      <c r="N92" s="114"/>
      <c r="O92" s="114"/>
      <c r="P92" s="114"/>
      <c r="Q92" s="114"/>
      <c r="R92" s="114"/>
      <c r="S92" s="114"/>
      <c r="T92" s="114"/>
      <c r="U92" s="114"/>
      <c r="V92" s="114"/>
      <c r="W92" s="114"/>
      <c r="X92" s="114"/>
      <c r="Y92" s="114"/>
      <c r="Z92" s="114"/>
      <c r="AA92" s="114"/>
      <c r="AB92" s="114"/>
      <c r="AC92" s="114"/>
      <c r="AD92" s="114"/>
      <c r="AE92" s="114"/>
      <c r="AF92" s="114"/>
      <c r="AG92" s="114"/>
      <c r="AH92" s="114"/>
      <c r="AI92" s="114"/>
      <c r="AJ92" s="114"/>
      <c r="AK92" s="114"/>
      <c r="AL92" s="114"/>
      <c r="AM92" s="127">
        <f t="shared" ref="AM92:AM95" si="11">SUM($H92:$AL92)</f>
        <v>0</v>
      </c>
    </row>
    <row r="93" spans="2:39" ht="20.100000000000001" customHeight="1" thickBot="1">
      <c r="B93" s="149"/>
      <c r="C93" s="150"/>
      <c r="D93" s="151"/>
      <c r="E93" s="152"/>
      <c r="F93" s="134" t="s">
        <v>7</v>
      </c>
      <c r="G93" s="129" t="s">
        <v>114</v>
      </c>
      <c r="H93" s="130"/>
      <c r="I93" s="130"/>
      <c r="J93" s="130"/>
      <c r="K93" s="130"/>
      <c r="L93" s="130"/>
      <c r="M93" s="130"/>
      <c r="N93" s="130"/>
      <c r="O93" s="130"/>
      <c r="P93" s="130"/>
      <c r="Q93" s="130"/>
      <c r="R93" s="130"/>
      <c r="S93" s="130"/>
      <c r="T93" s="130"/>
      <c r="U93" s="130"/>
      <c r="V93" s="130"/>
      <c r="W93" s="130"/>
      <c r="X93" s="130"/>
      <c r="Y93" s="130"/>
      <c r="Z93" s="130"/>
      <c r="AA93" s="130"/>
      <c r="AB93" s="130"/>
      <c r="AC93" s="130"/>
      <c r="AD93" s="130"/>
      <c r="AE93" s="130"/>
      <c r="AF93" s="130"/>
      <c r="AG93" s="130"/>
      <c r="AH93" s="130"/>
      <c r="AI93" s="130"/>
      <c r="AJ93" s="130"/>
      <c r="AK93" s="131"/>
      <c r="AL93" s="135" t="s">
        <v>111</v>
      </c>
      <c r="AM93" s="128" t="e">
        <f>G93+AM91-AM92</f>
        <v>#VALUE!</v>
      </c>
    </row>
    <row r="94" spans="2:39" ht="20.100000000000001" customHeight="1">
      <c r="B94" s="141" t="s">
        <v>100</v>
      </c>
      <c r="C94" s="142" t="s">
        <v>92</v>
      </c>
      <c r="D94" s="143"/>
      <c r="E94" s="144" t="s">
        <v>59</v>
      </c>
      <c r="F94" s="132" t="s">
        <v>67</v>
      </c>
      <c r="G94" s="116"/>
      <c r="H94" s="113"/>
      <c r="I94" s="113"/>
      <c r="J94" s="113"/>
      <c r="K94" s="113"/>
      <c r="L94" s="113"/>
      <c r="M94" s="113"/>
      <c r="N94" s="113"/>
      <c r="O94" s="113"/>
      <c r="P94" s="113"/>
      <c r="Q94" s="113"/>
      <c r="R94" s="113"/>
      <c r="S94" s="113"/>
      <c r="T94" s="113"/>
      <c r="U94" s="113"/>
      <c r="V94" s="113"/>
      <c r="W94" s="113"/>
      <c r="X94" s="113"/>
      <c r="Y94" s="113"/>
      <c r="Z94" s="113"/>
      <c r="AA94" s="113"/>
      <c r="AB94" s="113"/>
      <c r="AC94" s="113"/>
      <c r="AD94" s="113"/>
      <c r="AE94" s="113"/>
      <c r="AF94" s="113"/>
      <c r="AG94" s="113"/>
      <c r="AH94" s="113"/>
      <c r="AI94" s="113"/>
      <c r="AJ94" s="113"/>
      <c r="AK94" s="113"/>
      <c r="AL94" s="113"/>
      <c r="AM94" s="106">
        <f>SUM($H94:$AL94)</f>
        <v>0</v>
      </c>
    </row>
    <row r="95" spans="2:39" ht="20.100000000000001" customHeight="1" thickBot="1">
      <c r="B95" s="145"/>
      <c r="C95" s="146"/>
      <c r="D95" s="147"/>
      <c r="E95" s="148"/>
      <c r="F95" s="133" t="s">
        <v>68</v>
      </c>
      <c r="G95" s="117"/>
      <c r="H95" s="114"/>
      <c r="I95" s="114"/>
      <c r="J95" s="114"/>
      <c r="K95" s="114"/>
      <c r="L95" s="114"/>
      <c r="M95" s="114"/>
      <c r="N95" s="114"/>
      <c r="O95" s="114"/>
      <c r="P95" s="114"/>
      <c r="Q95" s="114"/>
      <c r="R95" s="114"/>
      <c r="S95" s="114"/>
      <c r="T95" s="114"/>
      <c r="U95" s="114"/>
      <c r="V95" s="114"/>
      <c r="W95" s="114"/>
      <c r="X95" s="114"/>
      <c r="Y95" s="114"/>
      <c r="Z95" s="114"/>
      <c r="AA95" s="114"/>
      <c r="AB95" s="114"/>
      <c r="AC95" s="114"/>
      <c r="AD95" s="114"/>
      <c r="AE95" s="114"/>
      <c r="AF95" s="114"/>
      <c r="AG95" s="114"/>
      <c r="AH95" s="114"/>
      <c r="AI95" s="114"/>
      <c r="AJ95" s="114"/>
      <c r="AK95" s="114"/>
      <c r="AL95" s="114"/>
      <c r="AM95" s="127">
        <f t="shared" si="11"/>
        <v>0</v>
      </c>
    </row>
    <row r="96" spans="2:39" ht="20.100000000000001" customHeight="1" thickBot="1">
      <c r="B96" s="149"/>
      <c r="C96" s="150"/>
      <c r="D96" s="151"/>
      <c r="E96" s="152"/>
      <c r="F96" s="134" t="s">
        <v>7</v>
      </c>
      <c r="G96" s="129">
        <v>0</v>
      </c>
      <c r="H96" s="130"/>
      <c r="I96" s="130"/>
      <c r="J96" s="130"/>
      <c r="K96" s="130"/>
      <c r="L96" s="130"/>
      <c r="M96" s="130"/>
      <c r="N96" s="130"/>
      <c r="O96" s="130"/>
      <c r="P96" s="130"/>
      <c r="Q96" s="130"/>
      <c r="R96" s="130"/>
      <c r="S96" s="130"/>
      <c r="T96" s="130"/>
      <c r="U96" s="130"/>
      <c r="V96" s="130"/>
      <c r="W96" s="130"/>
      <c r="X96" s="130"/>
      <c r="Y96" s="130"/>
      <c r="Z96" s="130"/>
      <c r="AA96" s="130"/>
      <c r="AB96" s="130"/>
      <c r="AC96" s="130"/>
      <c r="AD96" s="130"/>
      <c r="AE96" s="130"/>
      <c r="AF96" s="130"/>
      <c r="AG96" s="130"/>
      <c r="AH96" s="130"/>
      <c r="AI96" s="130"/>
      <c r="AJ96" s="130"/>
      <c r="AK96" s="131"/>
      <c r="AL96" s="135" t="s">
        <v>111</v>
      </c>
      <c r="AM96" s="128">
        <f>G96+AM94-AM95</f>
        <v>0</v>
      </c>
    </row>
    <row r="97" spans="2:39" ht="20.100000000000001" customHeight="1">
      <c r="B97" s="141" t="s">
        <v>101</v>
      </c>
      <c r="C97" s="142" t="s">
        <v>93</v>
      </c>
      <c r="D97" s="143"/>
      <c r="E97" s="144" t="s">
        <v>58</v>
      </c>
      <c r="F97" s="132" t="s">
        <v>67</v>
      </c>
      <c r="G97" s="116"/>
      <c r="H97" s="113"/>
      <c r="I97" s="113"/>
      <c r="J97" s="113"/>
      <c r="K97" s="113"/>
      <c r="L97" s="113"/>
      <c r="M97" s="113"/>
      <c r="N97" s="113"/>
      <c r="O97" s="113"/>
      <c r="P97" s="113"/>
      <c r="Q97" s="113"/>
      <c r="R97" s="113"/>
      <c r="S97" s="113"/>
      <c r="T97" s="113"/>
      <c r="U97" s="113"/>
      <c r="V97" s="113"/>
      <c r="W97" s="113"/>
      <c r="X97" s="113"/>
      <c r="Y97" s="113"/>
      <c r="Z97" s="113"/>
      <c r="AA97" s="113"/>
      <c r="AB97" s="113"/>
      <c r="AC97" s="113"/>
      <c r="AD97" s="113"/>
      <c r="AE97" s="113"/>
      <c r="AF97" s="113"/>
      <c r="AG97" s="113"/>
      <c r="AH97" s="113"/>
      <c r="AI97" s="113"/>
      <c r="AJ97" s="113"/>
      <c r="AK97" s="113"/>
      <c r="AL97" s="113"/>
      <c r="AM97" s="106">
        <f>SUM($H97:$AL97)</f>
        <v>0</v>
      </c>
    </row>
    <row r="98" spans="2:39" ht="20.100000000000001" customHeight="1" thickBot="1">
      <c r="B98" s="145"/>
      <c r="C98" s="146"/>
      <c r="D98" s="147"/>
      <c r="E98" s="148"/>
      <c r="F98" s="133" t="s">
        <v>68</v>
      </c>
      <c r="G98" s="117"/>
      <c r="H98" s="114"/>
      <c r="I98" s="114"/>
      <c r="J98" s="114"/>
      <c r="K98" s="114"/>
      <c r="L98" s="114"/>
      <c r="M98" s="114"/>
      <c r="N98" s="114"/>
      <c r="O98" s="114"/>
      <c r="P98" s="114"/>
      <c r="Q98" s="114"/>
      <c r="R98" s="114"/>
      <c r="S98" s="114"/>
      <c r="T98" s="114"/>
      <c r="U98" s="114"/>
      <c r="V98" s="114"/>
      <c r="W98" s="114"/>
      <c r="X98" s="114"/>
      <c r="Y98" s="114"/>
      <c r="Z98" s="114"/>
      <c r="AA98" s="114"/>
      <c r="AB98" s="114"/>
      <c r="AC98" s="114"/>
      <c r="AD98" s="114"/>
      <c r="AE98" s="114"/>
      <c r="AF98" s="114"/>
      <c r="AG98" s="114"/>
      <c r="AH98" s="114"/>
      <c r="AI98" s="114"/>
      <c r="AJ98" s="114"/>
      <c r="AK98" s="114"/>
      <c r="AL98" s="114"/>
      <c r="AM98" s="127">
        <f t="shared" ref="AM98:AM101" si="12">SUM($H98:$AL98)</f>
        <v>0</v>
      </c>
    </row>
    <row r="99" spans="2:39" ht="20.100000000000001" customHeight="1" thickBot="1">
      <c r="B99" s="149"/>
      <c r="C99" s="150"/>
      <c r="D99" s="151"/>
      <c r="E99" s="152"/>
      <c r="F99" s="134" t="s">
        <v>7</v>
      </c>
      <c r="G99" s="129"/>
      <c r="H99" s="130"/>
      <c r="I99" s="130"/>
      <c r="J99" s="130"/>
      <c r="K99" s="130"/>
      <c r="L99" s="130"/>
      <c r="M99" s="130"/>
      <c r="N99" s="130"/>
      <c r="O99" s="130"/>
      <c r="P99" s="130"/>
      <c r="Q99" s="130"/>
      <c r="R99" s="130"/>
      <c r="S99" s="130"/>
      <c r="T99" s="130"/>
      <c r="U99" s="130"/>
      <c r="V99" s="130"/>
      <c r="W99" s="130"/>
      <c r="X99" s="130"/>
      <c r="Y99" s="130"/>
      <c r="Z99" s="130"/>
      <c r="AA99" s="130"/>
      <c r="AB99" s="130"/>
      <c r="AC99" s="130"/>
      <c r="AD99" s="130"/>
      <c r="AE99" s="130"/>
      <c r="AF99" s="130"/>
      <c r="AG99" s="130"/>
      <c r="AH99" s="130"/>
      <c r="AI99" s="130"/>
      <c r="AJ99" s="130"/>
      <c r="AK99" s="131"/>
      <c r="AL99" s="135" t="s">
        <v>111</v>
      </c>
      <c r="AM99" s="128">
        <f>G99+AM97-AM98</f>
        <v>0</v>
      </c>
    </row>
    <row r="100" spans="2:39" ht="20.100000000000001" customHeight="1">
      <c r="B100" s="141" t="s">
        <v>102</v>
      </c>
      <c r="C100" s="142" t="s">
        <v>94</v>
      </c>
      <c r="D100" s="143"/>
      <c r="E100" s="144" t="s">
        <v>58</v>
      </c>
      <c r="F100" s="132" t="s">
        <v>67</v>
      </c>
      <c r="G100" s="116"/>
      <c r="H100" s="113"/>
      <c r="I100" s="113"/>
      <c r="J100" s="113"/>
      <c r="K100" s="113"/>
      <c r="L100" s="113"/>
      <c r="M100" s="113"/>
      <c r="N100" s="113"/>
      <c r="O100" s="113"/>
      <c r="P100" s="113"/>
      <c r="Q100" s="113"/>
      <c r="R100" s="113"/>
      <c r="S100" s="113"/>
      <c r="T100" s="113"/>
      <c r="U100" s="113"/>
      <c r="V100" s="113"/>
      <c r="W100" s="113"/>
      <c r="X100" s="113"/>
      <c r="Y100" s="113"/>
      <c r="Z100" s="113"/>
      <c r="AA100" s="113"/>
      <c r="AB100" s="113"/>
      <c r="AC100" s="113"/>
      <c r="AD100" s="113"/>
      <c r="AE100" s="113"/>
      <c r="AF100" s="113"/>
      <c r="AG100" s="113"/>
      <c r="AH100" s="113"/>
      <c r="AI100" s="113"/>
      <c r="AJ100" s="113"/>
      <c r="AK100" s="113"/>
      <c r="AL100" s="113"/>
      <c r="AM100" s="106">
        <f>SUM($H100:$AL100)</f>
        <v>0</v>
      </c>
    </row>
    <row r="101" spans="2:39" ht="20.100000000000001" customHeight="1" thickBot="1">
      <c r="B101" s="145"/>
      <c r="C101" s="146"/>
      <c r="D101" s="147"/>
      <c r="E101" s="148"/>
      <c r="F101" s="133" t="s">
        <v>68</v>
      </c>
      <c r="G101" s="117"/>
      <c r="H101" s="114"/>
      <c r="I101" s="114"/>
      <c r="J101" s="114"/>
      <c r="K101" s="114"/>
      <c r="L101" s="114"/>
      <c r="M101" s="114"/>
      <c r="N101" s="114"/>
      <c r="O101" s="114"/>
      <c r="P101" s="114"/>
      <c r="Q101" s="114"/>
      <c r="R101" s="114"/>
      <c r="S101" s="114"/>
      <c r="T101" s="114"/>
      <c r="U101" s="114"/>
      <c r="V101" s="114"/>
      <c r="W101" s="114"/>
      <c r="X101" s="114"/>
      <c r="Y101" s="114"/>
      <c r="Z101" s="114"/>
      <c r="AA101" s="114"/>
      <c r="AB101" s="114"/>
      <c r="AC101" s="114"/>
      <c r="AD101" s="114"/>
      <c r="AE101" s="114"/>
      <c r="AF101" s="114"/>
      <c r="AG101" s="114"/>
      <c r="AH101" s="114"/>
      <c r="AI101" s="114"/>
      <c r="AJ101" s="114"/>
      <c r="AK101" s="114"/>
      <c r="AL101" s="114"/>
      <c r="AM101" s="127">
        <f t="shared" si="12"/>
        <v>0</v>
      </c>
    </row>
    <row r="102" spans="2:39" ht="20.100000000000001" customHeight="1" thickBot="1">
      <c r="B102" s="153"/>
      <c r="C102" s="154"/>
      <c r="D102" s="155"/>
      <c r="E102" s="126"/>
      <c r="F102" s="136" t="s">
        <v>7</v>
      </c>
      <c r="G102" s="129" t="s">
        <v>114</v>
      </c>
      <c r="H102" s="137"/>
      <c r="I102" s="137"/>
      <c r="J102" s="137"/>
      <c r="K102" s="137"/>
      <c r="L102" s="137"/>
      <c r="M102" s="137"/>
      <c r="N102" s="137"/>
      <c r="O102" s="137"/>
      <c r="P102" s="137"/>
      <c r="Q102" s="137"/>
      <c r="R102" s="137"/>
      <c r="S102" s="137"/>
      <c r="T102" s="137"/>
      <c r="U102" s="137"/>
      <c r="V102" s="137"/>
      <c r="W102" s="137"/>
      <c r="X102" s="137"/>
      <c r="Y102" s="137"/>
      <c r="Z102" s="137"/>
      <c r="AA102" s="137"/>
      <c r="AB102" s="137"/>
      <c r="AC102" s="137"/>
      <c r="AD102" s="137"/>
      <c r="AE102" s="137"/>
      <c r="AF102" s="137"/>
      <c r="AG102" s="137"/>
      <c r="AH102" s="137"/>
      <c r="AI102" s="137"/>
      <c r="AJ102" s="137"/>
      <c r="AK102" s="138"/>
      <c r="AL102" s="139" t="s">
        <v>111</v>
      </c>
      <c r="AM102" s="128" t="e">
        <f>G102+AM100-AM101</f>
        <v>#VALUE!</v>
      </c>
    </row>
    <row r="103" spans="2:39" ht="5.0999999999999996" customHeight="1" thickBot="1">
      <c r="C103" s="77"/>
      <c r="D103" s="77"/>
      <c r="E103" s="77"/>
      <c r="F103" s="77"/>
      <c r="G103" s="77"/>
      <c r="H103" s="100"/>
      <c r="I103" s="100"/>
      <c r="J103" s="100"/>
      <c r="K103" s="100"/>
      <c r="L103" s="100"/>
      <c r="M103" s="100"/>
      <c r="N103" s="100"/>
      <c r="O103" s="100"/>
      <c r="P103" s="100"/>
      <c r="Q103" s="100"/>
      <c r="R103" s="100"/>
      <c r="S103" s="100"/>
      <c r="T103" s="100"/>
      <c r="U103" s="100"/>
      <c r="V103" s="100"/>
      <c r="W103" s="100"/>
      <c r="X103" s="100"/>
      <c r="Y103" s="100"/>
      <c r="Z103" s="100"/>
      <c r="AA103" s="100"/>
      <c r="AB103" s="100"/>
      <c r="AC103" s="100"/>
      <c r="AD103" s="100"/>
      <c r="AE103" s="100"/>
      <c r="AF103" s="100"/>
      <c r="AG103" s="100"/>
      <c r="AH103" s="100"/>
      <c r="AI103" s="100"/>
      <c r="AJ103" s="100"/>
      <c r="AK103" s="100"/>
      <c r="AL103" s="100"/>
    </row>
    <row r="104" spans="2:39" ht="20.100000000000001" customHeight="1">
      <c r="B104" s="101" t="s">
        <v>19</v>
      </c>
      <c r="C104" s="102" t="s">
        <v>103</v>
      </c>
      <c r="D104" s="102"/>
      <c r="E104" s="83"/>
      <c r="F104" s="83"/>
      <c r="G104" s="83"/>
      <c r="H104" s="83"/>
      <c r="I104" s="83"/>
      <c r="J104" s="83"/>
      <c r="K104" s="83"/>
      <c r="L104" s="83"/>
      <c r="M104" s="83"/>
      <c r="N104" s="83"/>
      <c r="O104" s="83"/>
      <c r="P104" s="83"/>
      <c r="Q104" s="83"/>
      <c r="R104" s="83"/>
      <c r="S104" s="83"/>
      <c r="T104" s="83"/>
      <c r="U104" s="83"/>
      <c r="V104" s="83"/>
      <c r="W104" s="83"/>
      <c r="X104" s="83"/>
      <c r="Y104" s="83"/>
      <c r="Z104" s="83"/>
      <c r="AA104" s="83"/>
      <c r="AB104" s="83"/>
      <c r="AC104" s="83"/>
      <c r="AD104" s="83"/>
      <c r="AE104" s="83"/>
      <c r="AF104" s="83"/>
      <c r="AG104" s="83"/>
      <c r="AH104" s="83"/>
      <c r="AI104" s="83"/>
      <c r="AJ104" s="83"/>
      <c r="AK104" s="83"/>
      <c r="AL104" s="83"/>
      <c r="AM104" s="84"/>
    </row>
    <row r="105" spans="2:39" ht="20.100000000000001" customHeight="1">
      <c r="B105" s="103"/>
      <c r="C105" s="104"/>
      <c r="D105" s="104"/>
      <c r="E105" s="104"/>
      <c r="F105" s="104"/>
      <c r="G105" s="104"/>
      <c r="H105" s="104"/>
      <c r="I105" s="104"/>
      <c r="J105" s="104"/>
      <c r="K105" s="104"/>
      <c r="L105" s="104"/>
      <c r="M105" s="104"/>
      <c r="N105" s="104"/>
      <c r="O105" s="104"/>
      <c r="P105" s="104"/>
      <c r="Q105" s="104"/>
      <c r="R105" s="104"/>
      <c r="S105" s="104"/>
      <c r="T105" s="104"/>
      <c r="U105" s="104"/>
      <c r="V105" s="104"/>
      <c r="W105" s="104"/>
      <c r="X105" s="104"/>
      <c r="Y105" s="104"/>
      <c r="Z105" s="104"/>
      <c r="AA105" s="104"/>
      <c r="AB105" s="104"/>
      <c r="AC105" s="104"/>
      <c r="AD105" s="104"/>
      <c r="AE105" s="104"/>
      <c r="AF105" s="104"/>
      <c r="AG105" s="104"/>
      <c r="AH105" s="104"/>
      <c r="AI105" s="104"/>
      <c r="AJ105" s="104"/>
      <c r="AK105" s="104"/>
      <c r="AL105" s="104"/>
      <c r="AM105" s="105"/>
    </row>
    <row r="106" spans="2:39" ht="20.100000000000001" customHeight="1">
      <c r="B106" s="141" t="s">
        <v>104</v>
      </c>
      <c r="C106" s="142" t="s">
        <v>105</v>
      </c>
      <c r="D106" s="143"/>
      <c r="E106" s="144" t="s">
        <v>58</v>
      </c>
      <c r="F106" s="132" t="s">
        <v>67</v>
      </c>
      <c r="G106" s="116"/>
      <c r="H106" s="113"/>
      <c r="I106" s="113"/>
      <c r="J106" s="113"/>
      <c r="K106" s="113"/>
      <c r="L106" s="113"/>
      <c r="M106" s="113"/>
      <c r="N106" s="113"/>
      <c r="O106" s="113"/>
      <c r="P106" s="113"/>
      <c r="Q106" s="113"/>
      <c r="R106" s="113"/>
      <c r="S106" s="113"/>
      <c r="T106" s="113"/>
      <c r="U106" s="113"/>
      <c r="V106" s="113"/>
      <c r="W106" s="113"/>
      <c r="X106" s="113"/>
      <c r="Y106" s="113"/>
      <c r="Z106" s="113"/>
      <c r="AA106" s="113"/>
      <c r="AB106" s="113"/>
      <c r="AC106" s="113"/>
      <c r="AD106" s="113"/>
      <c r="AE106" s="113"/>
      <c r="AF106" s="113"/>
      <c r="AG106" s="113"/>
      <c r="AH106" s="113"/>
      <c r="AI106" s="113"/>
      <c r="AJ106" s="113"/>
      <c r="AK106" s="113"/>
      <c r="AL106" s="113"/>
      <c r="AM106" s="106">
        <f>SUM($H106:$AL106)</f>
        <v>0</v>
      </c>
    </row>
    <row r="107" spans="2:39" ht="20.100000000000001" customHeight="1" thickBot="1">
      <c r="B107" s="145"/>
      <c r="C107" s="160" t="s">
        <v>108</v>
      </c>
      <c r="D107" s="161"/>
      <c r="E107" s="148"/>
      <c r="F107" s="133" t="s">
        <v>68</v>
      </c>
      <c r="G107" s="117"/>
      <c r="H107" s="114"/>
      <c r="I107" s="114"/>
      <c r="J107" s="114"/>
      <c r="K107" s="114"/>
      <c r="L107" s="114"/>
      <c r="M107" s="114"/>
      <c r="N107" s="114"/>
      <c r="O107" s="114"/>
      <c r="P107" s="114"/>
      <c r="Q107" s="114"/>
      <c r="R107" s="114"/>
      <c r="S107" s="114"/>
      <c r="T107" s="114"/>
      <c r="U107" s="114"/>
      <c r="V107" s="114"/>
      <c r="W107" s="114"/>
      <c r="X107" s="114"/>
      <c r="Y107" s="114"/>
      <c r="Z107" s="114"/>
      <c r="AA107" s="114"/>
      <c r="AB107" s="114"/>
      <c r="AC107" s="114"/>
      <c r="AD107" s="114"/>
      <c r="AE107" s="114"/>
      <c r="AF107" s="114"/>
      <c r="AG107" s="114"/>
      <c r="AH107" s="114"/>
      <c r="AI107" s="114"/>
      <c r="AJ107" s="114"/>
      <c r="AK107" s="114"/>
      <c r="AL107" s="114"/>
      <c r="AM107" s="127">
        <f t="shared" ref="AM107:AM110" si="13">SUM($H107:$AL107)</f>
        <v>0</v>
      </c>
    </row>
    <row r="108" spans="2:39" ht="20.100000000000001" customHeight="1" thickBot="1">
      <c r="B108" s="149"/>
      <c r="C108" s="150"/>
      <c r="D108" s="151"/>
      <c r="E108" s="152"/>
      <c r="F108" s="134" t="s">
        <v>7</v>
      </c>
      <c r="G108" s="129"/>
      <c r="H108" s="130"/>
      <c r="I108" s="130"/>
      <c r="J108" s="130"/>
      <c r="K108" s="130"/>
      <c r="L108" s="130"/>
      <c r="M108" s="130"/>
      <c r="N108" s="130"/>
      <c r="O108" s="130"/>
      <c r="P108" s="130"/>
      <c r="Q108" s="130"/>
      <c r="R108" s="130"/>
      <c r="S108" s="130"/>
      <c r="T108" s="130"/>
      <c r="U108" s="130"/>
      <c r="V108" s="130"/>
      <c r="W108" s="130"/>
      <c r="X108" s="130"/>
      <c r="Y108" s="130"/>
      <c r="Z108" s="130"/>
      <c r="AA108" s="130"/>
      <c r="AB108" s="130"/>
      <c r="AC108" s="130"/>
      <c r="AD108" s="130"/>
      <c r="AE108" s="130"/>
      <c r="AF108" s="130"/>
      <c r="AG108" s="130"/>
      <c r="AH108" s="130"/>
      <c r="AI108" s="130"/>
      <c r="AJ108" s="130"/>
      <c r="AK108" s="131"/>
      <c r="AL108" s="135" t="s">
        <v>111</v>
      </c>
      <c r="AM108" s="128">
        <f>G108+AM106-AM107</f>
        <v>0</v>
      </c>
    </row>
    <row r="109" spans="2:39" ht="20.100000000000001" customHeight="1">
      <c r="B109" s="141" t="s">
        <v>107</v>
      </c>
      <c r="C109" s="142" t="s">
        <v>106</v>
      </c>
      <c r="D109" s="143"/>
      <c r="E109" s="144" t="s">
        <v>58</v>
      </c>
      <c r="F109" s="132" t="s">
        <v>67</v>
      </c>
      <c r="G109" s="116"/>
      <c r="H109" s="113"/>
      <c r="I109" s="113"/>
      <c r="J109" s="113"/>
      <c r="K109" s="113"/>
      <c r="L109" s="113"/>
      <c r="M109" s="113"/>
      <c r="N109" s="113"/>
      <c r="O109" s="113"/>
      <c r="P109" s="113"/>
      <c r="Q109" s="113"/>
      <c r="R109" s="113"/>
      <c r="S109" s="113"/>
      <c r="T109" s="113"/>
      <c r="U109" s="113"/>
      <c r="V109" s="113"/>
      <c r="W109" s="113"/>
      <c r="X109" s="113"/>
      <c r="Y109" s="113"/>
      <c r="Z109" s="113"/>
      <c r="AA109" s="113"/>
      <c r="AB109" s="113"/>
      <c r="AC109" s="113"/>
      <c r="AD109" s="113"/>
      <c r="AE109" s="113"/>
      <c r="AF109" s="113"/>
      <c r="AG109" s="113"/>
      <c r="AH109" s="113"/>
      <c r="AI109" s="113"/>
      <c r="AJ109" s="113"/>
      <c r="AK109" s="113"/>
      <c r="AL109" s="113"/>
      <c r="AM109" s="106">
        <f>SUM($H109:$AL109)</f>
        <v>0</v>
      </c>
    </row>
    <row r="110" spans="2:39" ht="20.100000000000001" customHeight="1" thickBot="1">
      <c r="B110" s="145"/>
      <c r="C110" s="160" t="s">
        <v>109</v>
      </c>
      <c r="D110" s="161"/>
      <c r="E110" s="148"/>
      <c r="F110" s="133" t="s">
        <v>68</v>
      </c>
      <c r="G110" s="117"/>
      <c r="H110" s="114"/>
      <c r="I110" s="114"/>
      <c r="J110" s="114"/>
      <c r="K110" s="114"/>
      <c r="L110" s="114"/>
      <c r="M110" s="114"/>
      <c r="N110" s="114"/>
      <c r="O110" s="114"/>
      <c r="P110" s="114"/>
      <c r="Q110" s="114"/>
      <c r="R110" s="114"/>
      <c r="S110" s="114"/>
      <c r="T110" s="114"/>
      <c r="U110" s="114"/>
      <c r="V110" s="114"/>
      <c r="W110" s="114"/>
      <c r="X110" s="114"/>
      <c r="Y110" s="114"/>
      <c r="Z110" s="114"/>
      <c r="AA110" s="114"/>
      <c r="AB110" s="114"/>
      <c r="AC110" s="114"/>
      <c r="AD110" s="114"/>
      <c r="AE110" s="114"/>
      <c r="AF110" s="114"/>
      <c r="AG110" s="114"/>
      <c r="AH110" s="114"/>
      <c r="AI110" s="114"/>
      <c r="AJ110" s="114"/>
      <c r="AK110" s="114"/>
      <c r="AL110" s="114"/>
      <c r="AM110" s="127">
        <f t="shared" si="13"/>
        <v>0</v>
      </c>
    </row>
    <row r="111" spans="2:39" ht="20.100000000000001" customHeight="1" thickBot="1">
      <c r="B111" s="153"/>
      <c r="C111" s="154"/>
      <c r="D111" s="155"/>
      <c r="E111" s="126"/>
      <c r="F111" s="136" t="s">
        <v>7</v>
      </c>
      <c r="G111" s="129"/>
      <c r="H111" s="137"/>
      <c r="I111" s="137"/>
      <c r="J111" s="137"/>
      <c r="K111" s="137"/>
      <c r="L111" s="137"/>
      <c r="M111" s="137"/>
      <c r="N111" s="137"/>
      <c r="O111" s="137"/>
      <c r="P111" s="137"/>
      <c r="Q111" s="137"/>
      <c r="R111" s="137"/>
      <c r="S111" s="137"/>
      <c r="T111" s="137"/>
      <c r="U111" s="137"/>
      <c r="V111" s="137"/>
      <c r="W111" s="137"/>
      <c r="X111" s="137"/>
      <c r="Y111" s="137"/>
      <c r="Z111" s="137"/>
      <c r="AA111" s="137"/>
      <c r="AB111" s="137"/>
      <c r="AC111" s="137"/>
      <c r="AD111" s="137"/>
      <c r="AE111" s="137"/>
      <c r="AF111" s="137"/>
      <c r="AG111" s="137"/>
      <c r="AH111" s="137"/>
      <c r="AI111" s="137"/>
      <c r="AJ111" s="137"/>
      <c r="AK111" s="138"/>
      <c r="AL111" s="140" t="s">
        <v>111</v>
      </c>
      <c r="AM111" s="128">
        <f>G111+AM109-AM110</f>
        <v>0</v>
      </c>
    </row>
    <row r="112" spans="2:39" ht="5.0999999999999996" customHeight="1" thickBot="1">
      <c r="B112" s="77"/>
      <c r="C112" s="77"/>
      <c r="D112" s="77"/>
      <c r="E112" s="77"/>
      <c r="F112" s="77"/>
      <c r="G112" s="107"/>
      <c r="H112" s="108"/>
      <c r="I112" s="108"/>
      <c r="J112" s="108"/>
      <c r="K112" s="108"/>
      <c r="L112" s="108"/>
      <c r="M112" s="108"/>
      <c r="N112" s="108"/>
      <c r="O112" s="108"/>
      <c r="P112" s="108"/>
      <c r="Q112" s="108"/>
      <c r="R112" s="108"/>
      <c r="S112" s="108"/>
      <c r="T112" s="108"/>
      <c r="U112" s="108"/>
      <c r="V112" s="108"/>
      <c r="W112" s="108"/>
      <c r="X112" s="108"/>
      <c r="Y112" s="108"/>
      <c r="Z112" s="108"/>
      <c r="AA112" s="108"/>
      <c r="AB112" s="108"/>
      <c r="AC112" s="108"/>
      <c r="AD112" s="108"/>
      <c r="AE112" s="108"/>
      <c r="AF112" s="108"/>
      <c r="AG112" s="108"/>
      <c r="AH112" s="108"/>
      <c r="AI112" s="108"/>
      <c r="AJ112" s="108"/>
      <c r="AK112" s="108"/>
      <c r="AL112" s="108"/>
      <c r="AM112" s="108"/>
    </row>
    <row r="113" spans="2:39" ht="24.95" customHeight="1" thickBot="1">
      <c r="B113" s="109"/>
      <c r="C113" s="110"/>
      <c r="D113" s="110"/>
      <c r="E113" s="110"/>
      <c r="F113" s="110"/>
      <c r="G113" s="110"/>
      <c r="H113" s="111"/>
      <c r="I113" s="111"/>
      <c r="J113" s="111"/>
      <c r="K113" s="111"/>
      <c r="L113" s="111"/>
      <c r="M113" s="111"/>
      <c r="N113" s="111"/>
      <c r="O113" s="111"/>
      <c r="P113" s="111"/>
      <c r="Q113" s="111"/>
      <c r="R113" s="111"/>
      <c r="S113" s="111"/>
      <c r="T113" s="111"/>
      <c r="U113" s="111"/>
      <c r="V113" s="111"/>
      <c r="W113" s="111"/>
      <c r="X113" s="111"/>
      <c r="Y113" s="111"/>
      <c r="Z113" s="111"/>
      <c r="AA113" s="111"/>
      <c r="AB113" s="111"/>
      <c r="AC113" s="111"/>
      <c r="AD113" s="111"/>
      <c r="AE113" s="111"/>
      <c r="AF113" s="111"/>
      <c r="AG113" s="111"/>
      <c r="AH113" s="111"/>
      <c r="AI113" s="111"/>
      <c r="AJ113" s="111"/>
      <c r="AK113" s="111"/>
      <c r="AL113" s="111"/>
      <c r="AM113" s="112"/>
    </row>
    <row r="114" spans="2:39" ht="20.100000000000001" customHeight="1"/>
    <row r="115" spans="2:39" ht="20.100000000000001" hidden="1" customHeight="1"/>
    <row r="116" spans="2:39" ht="20.100000000000001" hidden="1" customHeight="1"/>
    <row r="117" spans="2:39" ht="20.100000000000001" hidden="1" customHeight="1"/>
    <row r="118" spans="2:39" ht="20.100000000000001" hidden="1" customHeight="1"/>
    <row r="119" spans="2:39" ht="20.100000000000001" hidden="1" customHeight="1"/>
    <row r="120" spans="2:39" ht="20.100000000000001" hidden="1" customHeight="1"/>
    <row r="121" spans="2:39" ht="20.100000000000001" hidden="1" customHeight="1"/>
    <row r="122" spans="2:39" ht="20.100000000000001" hidden="1" customHeight="1"/>
    <row r="123" spans="2:39" ht="20.100000000000001" hidden="1" customHeight="1"/>
    <row r="124" spans="2:39" ht="20.100000000000001" hidden="1" customHeight="1"/>
    <row r="125" spans="2:39" ht="20.100000000000001" hidden="1" customHeight="1"/>
    <row r="126" spans="2:39" ht="20.100000000000001" hidden="1" customHeight="1"/>
  </sheetData>
  <sheetProtection password="EDC9" sheet="1" objects="1" scenarios="1" selectLockedCells="1"/>
  <mergeCells count="4">
    <mergeCell ref="D6:G6"/>
    <mergeCell ref="D8:G8"/>
    <mergeCell ref="C107:D107"/>
    <mergeCell ref="C110:D110"/>
  </mergeCells>
  <printOptions horizontalCentered="1"/>
  <pageMargins left="0.19685039370078741" right="0.19685039370078741" top="0.39370078740157483" bottom="0.39370078740157483" header="0.31496062992125984" footer="0.31496062992125984"/>
  <pageSetup paperSize="9" scale="54" fitToHeight="3" orientation="landscape" verticalDpi="0" r:id="rId1"/>
  <headerFooter>
    <oddFooter>&amp;L&amp;"Arial,Regular"&amp;12Copyright © 2010 by Oracle Symphony Sdn Bhd&amp;R&amp;"Arial,Regular"&amp;12Page &amp;"Arial,Bold"&amp;13&amp;P&amp;"Arial,Regular"&amp;12 of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GUINNESS</vt:lpstr>
      <vt:lpstr>HEINEKEN</vt:lpstr>
      <vt:lpstr>TIGER</vt:lpstr>
      <vt:lpstr>CIGARETTES</vt:lpstr>
      <vt:lpstr>LIQUOR AND WINE</vt:lpstr>
      <vt:lpstr>Sheet1</vt:lpstr>
      <vt:lpstr>'LIQUOR AND WINE'!Print_Area</vt:lpstr>
      <vt:lpstr>'LIQUOR AND WINE'!Print_Titles</vt:lpstr>
    </vt:vector>
  </TitlesOfParts>
  <Company>Oracle Symphony Sdn Bhd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gerald</dc:creator>
  <cp:lastModifiedBy>JOYCE WOON</cp:lastModifiedBy>
  <cp:lastPrinted>2012-06-19T02:06:32Z</cp:lastPrinted>
  <dcterms:created xsi:type="dcterms:W3CDTF">2011-06-21T05:37:30Z</dcterms:created>
  <dcterms:modified xsi:type="dcterms:W3CDTF">2013-03-05T01:29:00Z</dcterms:modified>
</cp:coreProperties>
</file>