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2895" yWindow="60" windowWidth="11760" windowHeight="10290" firstSheet="3" activeTab="7"/>
  </bookViews>
  <sheets>
    <sheet name="HEINEKEN" sheetId="2" r:id="rId1"/>
    <sheet name="TIGER" sheetId="3" r:id="rId2"/>
    <sheet name="GUINNESS" sheetId="1" r:id="rId3"/>
    <sheet name="APPLE CIDER" sheetId="10" r:id="rId4"/>
    <sheet name="STRONGBOW" sheetId="8" r:id="rId5"/>
    <sheet name="HOEGAARDEN" sheetId="9" r:id="rId6"/>
    <sheet name="PAULANAR" sheetId="7" r:id="rId7"/>
    <sheet name="CIGARETTES" sheetId="4" r:id="rId8"/>
    <sheet name="GAME TOKENS" sheetId="6" r:id="rId9"/>
    <sheet name="LIQUOR AND WINE" sheetId="5" r:id="rId10"/>
  </sheets>
  <externalReferences>
    <externalReference r:id="rId11"/>
  </externalReferences>
  <definedNames>
    <definedName name="CustomerName">'[1]Pivot Table'!$C$9:$C$9997</definedName>
    <definedName name="DateIn">[1]Records!$B$6:$B$9997</definedName>
    <definedName name="List">[1]List!$M$6:$M$10000</definedName>
    <definedName name="_xlnm.Print_Area" localSheetId="3">'APPLE CIDER'!$A$1:$N$48</definedName>
    <definedName name="_xlnm.Print_Area" localSheetId="5">HOEGAARDEN!$C$1:$O$50</definedName>
    <definedName name="_xlnm.Print_Area" localSheetId="9">'LIQUOR AND WINE'!$B$2:$AM$113</definedName>
    <definedName name="_xlnm.Print_Area" localSheetId="6">PAULANAR!$A$1:$N$49</definedName>
    <definedName name="_xlnm.Print_Area" localSheetId="4">STRONGBOW!$C$1:$N$50</definedName>
    <definedName name="_xlnm.Print_Titles" localSheetId="9">'LIQUOR AND WINE'!$2:$13</definedName>
  </definedNames>
  <calcPr calcId="124519" calcMode="manual"/>
</workbook>
</file>

<file path=xl/calcChain.xml><?xml version="1.0" encoding="utf-8"?>
<calcChain xmlns="http://schemas.openxmlformats.org/spreadsheetml/2006/main">
  <c r="AM111" i="5"/>
  <c r="AM110"/>
  <c r="AM109"/>
  <c r="AM108" s="1"/>
  <c r="AM107"/>
  <c r="AM106"/>
  <c r="AM102" s="1"/>
  <c r="AM101"/>
  <c r="AM100"/>
  <c r="AM99" s="1"/>
  <c r="AM98"/>
  <c r="AM97"/>
  <c r="AM96" s="1"/>
  <c r="AM95"/>
  <c r="AM94"/>
  <c r="AM93" s="1"/>
  <c r="AM92"/>
  <c r="AM91"/>
  <c r="AM90" s="1"/>
  <c r="AM89"/>
  <c r="AM88"/>
  <c r="AM87" s="1"/>
  <c r="AM86"/>
  <c r="AM85"/>
  <c r="AM84" s="1"/>
  <c r="AM83"/>
  <c r="AM82"/>
  <c r="AM81" s="1"/>
  <c r="AM80"/>
  <c r="AM79"/>
  <c r="AM78" s="1"/>
  <c r="AM77"/>
  <c r="AM76"/>
  <c r="AM75" s="1"/>
  <c r="AM74"/>
  <c r="AM73"/>
  <c r="AM69" s="1"/>
  <c r="AM68"/>
  <c r="AM67"/>
  <c r="AM66" s="1"/>
  <c r="AM65"/>
  <c r="AM64"/>
  <c r="AM63" s="1"/>
  <c r="AM62"/>
  <c r="AM61"/>
  <c r="AM60" s="1"/>
  <c r="AM59"/>
  <c r="AM58"/>
  <c r="AM57" s="1"/>
  <c r="AM56"/>
  <c r="AM55"/>
  <c r="AM54" s="1"/>
  <c r="AM53"/>
  <c r="AM52"/>
  <c r="AM51" s="1"/>
  <c r="AM50"/>
  <c r="AM49"/>
  <c r="AM48" s="1"/>
  <c r="AM47"/>
  <c r="AM46"/>
  <c r="AM45" s="1"/>
  <c r="AM44"/>
  <c r="AM43"/>
  <c r="AM42" s="1"/>
  <c r="AM41"/>
  <c r="AM40"/>
  <c r="AM39" s="1"/>
  <c r="AM38"/>
  <c r="AM37"/>
  <c r="AM33" s="1"/>
  <c r="AM32"/>
  <c r="AM31"/>
  <c r="AM30" s="1"/>
  <c r="AM29"/>
  <c r="AM28"/>
  <c r="AM27" s="1"/>
  <c r="AM26"/>
  <c r="AM25"/>
  <c r="AM24" s="1"/>
  <c r="AM23"/>
  <c r="AM22"/>
  <c r="AM21" s="1"/>
  <c r="AM20"/>
  <c r="AM19"/>
  <c r="AM18" s="1"/>
  <c r="AM17"/>
  <c r="AM16"/>
  <c r="H12"/>
  <c r="I12" s="1"/>
  <c r="L44" i="6"/>
  <c r="K44"/>
  <c r="J44"/>
  <c r="G44"/>
  <c r="F44"/>
  <c r="E44"/>
  <c r="D17" l="1"/>
  <c r="N16"/>
  <c r="M16" s="1"/>
  <c r="I16" s="1"/>
  <c r="H16" s="1"/>
  <c r="D16"/>
  <c r="N15"/>
  <c r="M15" s="1"/>
  <c r="I15" s="1"/>
  <c r="H15" s="1"/>
  <c r="D15"/>
  <c r="N14"/>
  <c r="M14" s="1"/>
  <c r="I14" s="1"/>
  <c r="H14" s="1"/>
  <c r="D14" s="1"/>
  <c r="N13"/>
  <c r="M13"/>
  <c r="I13"/>
  <c r="H13"/>
  <c r="D13"/>
  <c r="N12"/>
  <c r="M12"/>
  <c r="H12"/>
  <c r="L5"/>
  <c r="L44" i="4"/>
  <c r="K44"/>
  <c r="J44"/>
  <c r="G44"/>
  <c r="F44"/>
  <c r="E44"/>
  <c r="D29" l="1"/>
  <c r="N28"/>
  <c r="M28" s="1"/>
  <c r="I28" s="1"/>
  <c r="H28" s="1"/>
  <c r="D28"/>
  <c r="N27"/>
  <c r="M27" s="1"/>
  <c r="I27" s="1"/>
  <c r="H27" s="1"/>
  <c r="D27"/>
  <c r="N26"/>
  <c r="M26" s="1"/>
  <c r="I26" s="1"/>
  <c r="H26" s="1"/>
  <c r="D26"/>
  <c r="N25"/>
  <c r="M25" s="1"/>
  <c r="I25" s="1"/>
  <c r="H25" s="1"/>
  <c r="D25"/>
  <c r="N24"/>
  <c r="M24" s="1"/>
  <c r="I24" s="1"/>
  <c r="H24" s="1"/>
  <c r="D24"/>
  <c r="N23"/>
  <c r="M23" s="1"/>
  <c r="I23" s="1"/>
  <c r="H23" s="1"/>
  <c r="D23"/>
  <c r="N22"/>
  <c r="M22" s="1"/>
  <c r="I22" s="1"/>
  <c r="H22" s="1"/>
  <c r="D22"/>
  <c r="N21"/>
  <c r="M21" s="1"/>
  <c r="I21" s="1"/>
  <c r="H21" s="1"/>
  <c r="D21"/>
  <c r="N20"/>
  <c r="M20" s="1"/>
  <c r="I20" s="1"/>
  <c r="H20" s="1"/>
  <c r="D20"/>
  <c r="N19"/>
  <c r="M19" s="1"/>
  <c r="I19" s="1"/>
  <c r="H19" s="1"/>
  <c r="D19"/>
  <c r="N18"/>
  <c r="M18" s="1"/>
  <c r="I18" s="1"/>
  <c r="H18" s="1"/>
  <c r="D18"/>
  <c r="N17"/>
  <c r="M17" s="1"/>
  <c r="I17" s="1"/>
  <c r="H17" s="1"/>
  <c r="D17"/>
  <c r="N16"/>
  <c r="M16" s="1"/>
  <c r="I16" s="1"/>
  <c r="H16" s="1"/>
  <c r="D16"/>
  <c r="N15"/>
  <c r="M15" s="1"/>
  <c r="I15" s="1"/>
  <c r="H15" s="1"/>
  <c r="D15" s="1"/>
  <c r="N14"/>
  <c r="M14" s="1"/>
  <c r="I14" s="1"/>
  <c r="H14" s="1"/>
  <c r="D14" s="1"/>
  <c r="N13"/>
  <c r="M13"/>
  <c r="I13"/>
  <c r="H13"/>
  <c r="D13"/>
  <c r="N12" s="1"/>
  <c r="M12"/>
  <c r="H12"/>
  <c r="L5"/>
  <c r="L44" i="7"/>
  <c r="K44"/>
  <c r="J44"/>
  <c r="G44"/>
  <c r="F44"/>
  <c r="E44"/>
  <c r="D29" l="1"/>
  <c r="N28"/>
  <c r="M28" s="1"/>
  <c r="I28" s="1"/>
  <c r="H28" s="1"/>
  <c r="D28"/>
  <c r="N27"/>
  <c r="M27" s="1"/>
  <c r="I27" s="1"/>
  <c r="H27" s="1"/>
  <c r="D27"/>
  <c r="N26"/>
  <c r="M26" s="1"/>
  <c r="I26" s="1"/>
  <c r="H26" s="1"/>
  <c r="D26"/>
  <c r="N25"/>
  <c r="M25" s="1"/>
  <c r="I25" s="1"/>
  <c r="H25" s="1"/>
  <c r="D25"/>
  <c r="N24"/>
  <c r="M24" s="1"/>
  <c r="I24" s="1"/>
  <c r="H24" s="1"/>
  <c r="D24"/>
  <c r="N23"/>
  <c r="M23" s="1"/>
  <c r="I23" s="1"/>
  <c r="H23" s="1"/>
  <c r="D23"/>
  <c r="N22"/>
  <c r="M22" s="1"/>
  <c r="I22" s="1"/>
  <c r="H22" s="1"/>
  <c r="D22"/>
  <c r="N21"/>
  <c r="M21" s="1"/>
  <c r="I21" s="1"/>
  <c r="H21" s="1"/>
  <c r="D21"/>
  <c r="N20"/>
  <c r="M20" s="1"/>
  <c r="I20" s="1"/>
  <c r="H20" s="1"/>
  <c r="D20"/>
  <c r="N19"/>
  <c r="M19" s="1"/>
  <c r="I19" s="1"/>
  <c r="H19" s="1"/>
  <c r="D19"/>
  <c r="N18"/>
  <c r="M18" s="1"/>
  <c r="I18" s="1"/>
  <c r="H18" s="1"/>
  <c r="D18"/>
  <c r="N17"/>
  <c r="M17" s="1"/>
  <c r="I17" s="1"/>
  <c r="H17" s="1"/>
  <c r="D17"/>
  <c r="N16"/>
  <c r="M16" s="1"/>
  <c r="I16" s="1"/>
  <c r="H16" s="1"/>
  <c r="D16"/>
  <c r="N15"/>
  <c r="M15" s="1"/>
  <c r="I15" s="1"/>
  <c r="H15" s="1"/>
  <c r="D15"/>
  <c r="N14"/>
  <c r="M14" s="1"/>
  <c r="I14" s="1"/>
  <c r="H14" s="1"/>
  <c r="D14"/>
  <c r="N13"/>
  <c r="M13" s="1"/>
  <c r="I13" s="1"/>
  <c r="H13" s="1"/>
  <c r="D13"/>
  <c r="N12"/>
  <c r="M12"/>
  <c r="H12"/>
  <c r="L5"/>
  <c r="L44" i="9"/>
  <c r="K44"/>
  <c r="J44"/>
  <c r="G44"/>
  <c r="F44"/>
  <c r="E44"/>
  <c r="D32"/>
  <c r="N31"/>
  <c r="M31" s="1"/>
  <c r="I31" s="1"/>
  <c r="H31" s="1"/>
  <c r="D31"/>
  <c r="N30"/>
  <c r="M30" s="1"/>
  <c r="I30" s="1"/>
  <c r="H30" s="1"/>
  <c r="D30"/>
  <c r="N29"/>
  <c r="M29" s="1"/>
  <c r="I29" s="1"/>
  <c r="H29" s="1"/>
  <c r="D29"/>
  <c r="N28"/>
  <c r="M28" s="1"/>
  <c r="I28" s="1"/>
  <c r="H28" s="1"/>
  <c r="D28"/>
  <c r="N27"/>
  <c r="M27" s="1"/>
  <c r="I27" s="1"/>
  <c r="H27" s="1"/>
  <c r="D27"/>
  <c r="N26"/>
  <c r="M26" s="1"/>
  <c r="I26" s="1"/>
  <c r="H26" s="1"/>
  <c r="D26"/>
  <c r="N25"/>
  <c r="M25" s="1"/>
  <c r="I25" s="1"/>
  <c r="H25" s="1"/>
  <c r="D25"/>
  <c r="N24"/>
  <c r="M24" s="1"/>
  <c r="I24" s="1"/>
  <c r="H24" s="1"/>
  <c r="D24"/>
  <c r="N23"/>
  <c r="M23" s="1"/>
  <c r="I23" s="1"/>
  <c r="H23" s="1"/>
  <c r="D23"/>
  <c r="N22"/>
  <c r="M22" s="1"/>
  <c r="I22" s="1"/>
  <c r="H22" s="1"/>
  <c r="D22"/>
  <c r="N21"/>
  <c r="M21" s="1"/>
  <c r="I21" s="1"/>
  <c r="H21" s="1"/>
  <c r="D21"/>
  <c r="N20"/>
  <c r="M20" s="1"/>
  <c r="I20" s="1"/>
  <c r="H20" s="1"/>
  <c r="D20"/>
  <c r="N19"/>
  <c r="M19" s="1"/>
  <c r="I19" s="1"/>
  <c r="H19" s="1"/>
  <c r="D19"/>
  <c r="N18"/>
  <c r="M18" s="1"/>
  <c r="I18" s="1"/>
  <c r="H18" s="1"/>
  <c r="D18"/>
  <c r="N17"/>
  <c r="M17" s="1"/>
  <c r="I17" s="1"/>
  <c r="H17" s="1"/>
  <c r="D17"/>
  <c r="N16"/>
  <c r="M16" s="1"/>
  <c r="I16" s="1"/>
  <c r="H16" s="1"/>
  <c r="D16"/>
  <c r="N15"/>
  <c r="M15" s="1"/>
  <c r="I15" s="1"/>
  <c r="H15" s="1"/>
  <c r="D15"/>
  <c r="N14"/>
  <c r="M14" s="1"/>
  <c r="I14" s="1"/>
  <c r="H14" s="1"/>
  <c r="D14"/>
  <c r="N13"/>
  <c r="M13" s="1"/>
  <c r="I13" s="1"/>
  <c r="H13" s="1"/>
  <c r="D13" s="1"/>
  <c r="N12"/>
  <c r="M12"/>
  <c r="H12"/>
  <c r="L5"/>
  <c r="L44" i="8" l="1"/>
  <c r="K44"/>
  <c r="J44"/>
  <c r="G44"/>
  <c r="F44"/>
  <c r="E44"/>
  <c r="D33"/>
  <c r="N32"/>
  <c r="M32" s="1"/>
  <c r="I32" s="1"/>
  <c r="H32" s="1"/>
  <c r="D32"/>
  <c r="N31"/>
  <c r="M31" s="1"/>
  <c r="I31" s="1"/>
  <c r="H31" s="1"/>
  <c r="D31"/>
  <c r="N30"/>
  <c r="M30" s="1"/>
  <c r="I30" s="1"/>
  <c r="H30" s="1"/>
  <c r="D30"/>
  <c r="N29"/>
  <c r="M29" s="1"/>
  <c r="I29" s="1"/>
  <c r="H29" s="1"/>
  <c r="D29"/>
  <c r="N28"/>
  <c r="M28" s="1"/>
  <c r="I28" s="1"/>
  <c r="H28" s="1"/>
  <c r="D28"/>
  <c r="N27"/>
  <c r="M27" s="1"/>
  <c r="I27" s="1"/>
  <c r="H27" s="1"/>
  <c r="D27"/>
  <c r="N26"/>
  <c r="M26" s="1"/>
  <c r="I26" s="1"/>
  <c r="H26" s="1"/>
  <c r="D26"/>
  <c r="N25"/>
  <c r="M25" s="1"/>
  <c r="I25" s="1"/>
  <c r="H25" s="1"/>
  <c r="D25"/>
  <c r="N24"/>
  <c r="M24" s="1"/>
  <c r="I24" s="1"/>
  <c r="H24" s="1"/>
  <c r="D24"/>
  <c r="N23"/>
  <c r="M23" s="1"/>
  <c r="I23" s="1"/>
  <c r="H23" s="1"/>
  <c r="D23"/>
  <c r="N22"/>
  <c r="M22" s="1"/>
  <c r="I22" s="1"/>
  <c r="H22" s="1"/>
  <c r="D22"/>
  <c r="N21"/>
  <c r="M21" s="1"/>
  <c r="I21" s="1"/>
  <c r="H21" s="1"/>
  <c r="D21"/>
  <c r="N20"/>
  <c r="M20" s="1"/>
  <c r="I20" s="1"/>
  <c r="H20" s="1"/>
  <c r="D20"/>
  <c r="N19"/>
  <c r="M19" s="1"/>
  <c r="I19" s="1"/>
  <c r="H19" s="1"/>
  <c r="D19"/>
  <c r="N18"/>
  <c r="M18" s="1"/>
  <c r="I18" s="1"/>
  <c r="H18" s="1"/>
  <c r="D18"/>
  <c r="N17"/>
  <c r="M17" s="1"/>
  <c r="I17" s="1"/>
  <c r="H17" s="1"/>
  <c r="D17"/>
  <c r="N16"/>
  <c r="M16" s="1"/>
  <c r="I16" s="1"/>
  <c r="H16" s="1"/>
  <c r="D16"/>
  <c r="N15"/>
  <c r="M15" s="1"/>
  <c r="I15" s="1"/>
  <c r="H15" s="1"/>
  <c r="D15"/>
  <c r="N14"/>
  <c r="M14" s="1"/>
  <c r="I14" s="1"/>
  <c r="H14" s="1"/>
  <c r="D14"/>
  <c r="N13"/>
  <c r="M13" s="1"/>
  <c r="I13" s="1"/>
  <c r="H13" s="1"/>
  <c r="D13" s="1"/>
  <c r="N12"/>
  <c r="M12"/>
  <c r="H12"/>
  <c r="L5"/>
  <c r="L44" i="10"/>
  <c r="K44"/>
  <c r="J44"/>
  <c r="G44"/>
  <c r="F44"/>
  <c r="E44"/>
  <c r="D32" l="1"/>
  <c r="N31" l="1"/>
  <c r="M31" s="1"/>
  <c r="I31" s="1"/>
  <c r="H31" s="1"/>
  <c r="D31" l="1"/>
  <c r="N30"/>
  <c r="M30" s="1"/>
  <c r="I30" s="1"/>
  <c r="H30" s="1"/>
  <c r="D30"/>
  <c r="N29" l="1"/>
  <c r="M29" s="1"/>
  <c r="I29" s="1"/>
  <c r="H29" s="1"/>
  <c r="D29" l="1"/>
  <c r="N28"/>
  <c r="M28" s="1"/>
  <c r="I28" s="1"/>
  <c r="H28" s="1"/>
  <c r="D28"/>
  <c r="N27" l="1"/>
  <c r="M27" s="1"/>
  <c r="I27" s="1"/>
  <c r="H27" s="1"/>
  <c r="D27"/>
  <c r="N26" l="1"/>
  <c r="M26" s="1"/>
  <c r="I26" s="1"/>
  <c r="H26" s="1"/>
  <c r="D26"/>
  <c r="N25" l="1"/>
  <c r="M25" s="1"/>
  <c r="I25" s="1"/>
  <c r="H25" s="1"/>
  <c r="D25" l="1"/>
  <c r="N24"/>
  <c r="M24" s="1"/>
  <c r="I24" s="1"/>
  <c r="H24" s="1"/>
  <c r="D24"/>
  <c r="N23" l="1"/>
  <c r="M23" s="1"/>
  <c r="I23" s="1"/>
  <c r="H23" s="1"/>
  <c r="D23"/>
  <c r="N22" l="1"/>
  <c r="M22" s="1"/>
  <c r="I22" s="1"/>
  <c r="H22" s="1"/>
  <c r="D22"/>
  <c r="N21" l="1"/>
  <c r="M21" s="1"/>
  <c r="I21" s="1"/>
  <c r="H21" s="1"/>
  <c r="D21" l="1"/>
  <c r="N20"/>
  <c r="M20" s="1"/>
  <c r="I20" s="1"/>
  <c r="H20" s="1"/>
  <c r="D20"/>
  <c r="N19"/>
  <c r="M19" s="1"/>
  <c r="I19" s="1"/>
  <c r="H19" s="1"/>
  <c r="D19" l="1"/>
  <c r="N18"/>
  <c r="M18" s="1"/>
  <c r="I18" s="1"/>
  <c r="H18" s="1"/>
  <c r="D18"/>
  <c r="N17" l="1"/>
  <c r="M17" s="1"/>
  <c r="I17" s="1"/>
  <c r="H17" s="1"/>
  <c r="D17" l="1"/>
  <c r="N16"/>
  <c r="M16" s="1"/>
  <c r="I16" s="1"/>
  <c r="H16" s="1"/>
  <c r="D16"/>
  <c r="N15" l="1"/>
  <c r="M15" s="1"/>
  <c r="I15" s="1"/>
  <c r="H15" s="1"/>
  <c r="D15"/>
  <c r="N14" l="1"/>
  <c r="M14" s="1"/>
  <c r="I14" s="1"/>
  <c r="H14" s="1"/>
  <c r="D14"/>
  <c r="N13" l="1"/>
  <c r="M13" s="1"/>
  <c r="I13" s="1"/>
  <c r="H13" s="1"/>
  <c r="D13" s="1"/>
  <c r="N12"/>
  <c r="M12"/>
  <c r="H12"/>
  <c r="L5"/>
  <c r="L44" i="1"/>
  <c r="K44"/>
  <c r="J44"/>
  <c r="G44"/>
  <c r="F44"/>
  <c r="E44"/>
  <c r="H43"/>
  <c r="D29" l="1"/>
  <c r="N28"/>
  <c r="M28" s="1"/>
  <c r="I28" s="1"/>
  <c r="H28" s="1"/>
  <c r="D28"/>
  <c r="N27"/>
  <c r="M27" s="1"/>
  <c r="I27" s="1"/>
  <c r="H27" s="1"/>
  <c r="D27"/>
  <c r="N26"/>
  <c r="M26" s="1"/>
  <c r="I26" s="1"/>
  <c r="H26" s="1"/>
  <c r="D26"/>
  <c r="N25"/>
  <c r="M25" s="1"/>
  <c r="I25" s="1"/>
  <c r="H25" s="1"/>
  <c r="D25"/>
  <c r="N24"/>
  <c r="M24" s="1"/>
  <c r="I24" s="1"/>
  <c r="H24" s="1"/>
  <c r="D24"/>
  <c r="N23"/>
  <c r="M23" s="1"/>
  <c r="I23" s="1"/>
  <c r="H23" s="1"/>
  <c r="D23"/>
  <c r="N22"/>
  <c r="M22" s="1"/>
  <c r="I22" s="1"/>
  <c r="H22" s="1"/>
  <c r="D22"/>
  <c r="N21"/>
  <c r="M21" s="1"/>
  <c r="I21" s="1"/>
  <c r="H21" s="1"/>
  <c r="D21"/>
  <c r="N20"/>
  <c r="M20" s="1"/>
  <c r="I20" s="1"/>
  <c r="H20" s="1"/>
  <c r="D20"/>
  <c r="N19"/>
  <c r="M19" s="1"/>
  <c r="I19" s="1"/>
  <c r="H19" s="1"/>
  <c r="D19"/>
  <c r="N18"/>
  <c r="M18" s="1"/>
  <c r="I18" s="1"/>
  <c r="H18" s="1"/>
  <c r="D18"/>
  <c r="N17"/>
  <c r="M17" s="1"/>
  <c r="I17" s="1"/>
  <c r="H17" s="1"/>
  <c r="D17"/>
  <c r="N16"/>
  <c r="M16" s="1"/>
  <c r="I16" s="1"/>
  <c r="H16" s="1"/>
  <c r="D16"/>
  <c r="N15"/>
  <c r="M15" s="1"/>
  <c r="I15" s="1"/>
  <c r="H15" s="1"/>
  <c r="D15"/>
  <c r="N14"/>
  <c r="M14" s="1"/>
  <c r="I14" s="1"/>
  <c r="H14" s="1"/>
  <c r="D14"/>
  <c r="N13"/>
  <c r="M13"/>
  <c r="I13" s="1"/>
  <c r="H13" s="1"/>
  <c r="D13"/>
  <c r="N12"/>
  <c r="M12"/>
  <c r="H12"/>
  <c r="L5"/>
  <c r="H5"/>
  <c r="D5"/>
  <c r="L44" i="3"/>
  <c r="K44"/>
  <c r="J44"/>
  <c r="G44"/>
  <c r="F44"/>
  <c r="E44"/>
  <c r="D6" i="5" l="1"/>
  <c r="D5" i="6"/>
  <c r="D5" i="4"/>
  <c r="D5" i="7"/>
  <c r="D5" i="8"/>
  <c r="D5" i="9"/>
  <c r="D5" i="10"/>
  <c r="D8" i="5"/>
  <c r="H5" i="6"/>
  <c r="H5" i="4"/>
  <c r="H5" i="7"/>
  <c r="H5" i="9"/>
  <c r="H5" i="8"/>
  <c r="H5" i="10"/>
  <c r="D25" i="3" l="1"/>
  <c r="N24"/>
  <c r="M24" s="1"/>
  <c r="I24" s="1"/>
  <c r="H24" s="1"/>
  <c r="D24"/>
  <c r="N23"/>
  <c r="M23" s="1"/>
  <c r="I23" s="1"/>
  <c r="H23" s="1"/>
  <c r="D23"/>
  <c r="N22"/>
  <c r="M22" s="1"/>
  <c r="I22" s="1"/>
  <c r="H22" s="1"/>
  <c r="D22"/>
  <c r="N21"/>
  <c r="M21" s="1"/>
  <c r="I21" s="1"/>
  <c r="H21" s="1"/>
  <c r="D21"/>
  <c r="N20"/>
  <c r="M20" s="1"/>
  <c r="I20" s="1"/>
  <c r="H20" s="1"/>
  <c r="D20"/>
  <c r="N19"/>
  <c r="M19" s="1"/>
  <c r="I19" s="1"/>
  <c r="H19" s="1"/>
  <c r="D19"/>
  <c r="N18"/>
  <c r="M18" s="1"/>
  <c r="I18" s="1"/>
  <c r="H18" s="1"/>
  <c r="D18"/>
  <c r="N17"/>
  <c r="M17" s="1"/>
  <c r="I17" s="1"/>
  <c r="H17" s="1"/>
  <c r="D17"/>
  <c r="N16"/>
  <c r="M16" s="1"/>
  <c r="I16" s="1"/>
  <c r="H16" s="1"/>
  <c r="D16"/>
  <c r="N15"/>
  <c r="M15" s="1"/>
  <c r="I15" s="1"/>
  <c r="H15" s="1"/>
  <c r="D15"/>
  <c r="N14"/>
  <c r="M14" s="1"/>
  <c r="I14" s="1"/>
  <c r="H14" s="1"/>
  <c r="D14"/>
  <c r="N13"/>
  <c r="M13" s="1"/>
  <c r="I13"/>
  <c r="H13" s="1"/>
  <c r="D13"/>
  <c r="N12"/>
  <c r="M12"/>
  <c r="H12"/>
  <c r="L5"/>
  <c r="H5"/>
  <c r="D5"/>
  <c r="L44" i="2"/>
  <c r="K44"/>
  <c r="J44"/>
  <c r="G44"/>
  <c r="F44"/>
  <c r="E44"/>
  <c r="D29"/>
  <c r="N28"/>
  <c r="M28" s="1"/>
  <c r="I28" s="1"/>
  <c r="H28" s="1"/>
  <c r="D28"/>
  <c r="N27"/>
  <c r="M27" s="1"/>
  <c r="I27" s="1"/>
  <c r="H27" s="1"/>
  <c r="D27"/>
  <c r="N26"/>
  <c r="M26" s="1"/>
  <c r="I26" s="1"/>
  <c r="H26" s="1"/>
  <c r="D26"/>
  <c r="N25"/>
  <c r="M25" s="1"/>
  <c r="I25" s="1"/>
  <c r="H25" s="1"/>
  <c r="D25"/>
  <c r="N24"/>
  <c r="M24" s="1"/>
  <c r="I24" s="1"/>
  <c r="H24" s="1"/>
  <c r="D24"/>
  <c r="N23"/>
  <c r="M23" s="1"/>
  <c r="I23" s="1"/>
  <c r="H23" s="1"/>
  <c r="D23"/>
  <c r="N22"/>
  <c r="M22" s="1"/>
  <c r="I22" s="1"/>
  <c r="H22" s="1"/>
  <c r="D22"/>
  <c r="N21"/>
  <c r="M21" s="1"/>
  <c r="I21" s="1"/>
  <c r="H21" s="1"/>
  <c r="D21"/>
  <c r="N20"/>
  <c r="M20" s="1"/>
  <c r="I20" s="1"/>
  <c r="H20" s="1"/>
  <c r="D20"/>
  <c r="N19"/>
  <c r="M19" s="1"/>
  <c r="I19" s="1"/>
  <c r="H19" s="1"/>
  <c r="D19"/>
  <c r="N18"/>
  <c r="M18" s="1"/>
  <c r="I18" s="1"/>
  <c r="H18" s="1"/>
  <c r="D18"/>
  <c r="N17"/>
  <c r="M17" s="1"/>
  <c r="I17" s="1"/>
  <c r="H17" s="1"/>
  <c r="D17"/>
  <c r="N16"/>
  <c r="M16" s="1"/>
  <c r="I16" s="1"/>
  <c r="H16" s="1"/>
  <c r="D16"/>
  <c r="N15"/>
  <c r="M15" s="1"/>
  <c r="I15" s="1"/>
  <c r="H15" s="1"/>
  <c r="D15"/>
  <c r="N14"/>
  <c r="M14" s="1"/>
  <c r="I14" s="1"/>
  <c r="H14" s="1"/>
  <c r="D14"/>
  <c r="N13"/>
  <c r="M13" s="1"/>
  <c r="I13"/>
  <c r="H13" s="1"/>
  <c r="D13"/>
  <c r="N12"/>
  <c r="M12"/>
  <c r="H12"/>
  <c r="L5"/>
  <c r="H5"/>
  <c r="D5" s="1"/>
  <c r="J12" i="5" l="1"/>
  <c r="K12" s="1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K12" s="1"/>
  <c r="AL12" s="1"/>
  <c r="H29" i="2"/>
  <c r="D30"/>
  <c r="H30"/>
  <c r="D31"/>
  <c r="H31" s="1"/>
  <c r="M29"/>
  <c r="I30"/>
  <c r="M30"/>
  <c r="I31"/>
  <c r="M3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29"/>
  <c r="I29"/>
  <c r="N30"/>
  <c r="H29" i="1"/>
  <c r="D30"/>
  <c r="H30"/>
  <c r="D31" s="1"/>
  <c r="H31" s="1"/>
  <c r="M29"/>
  <c r="I30"/>
  <c r="M30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29"/>
  <c r="I29"/>
  <c r="H29" i="7"/>
  <c r="D30"/>
  <c r="H30"/>
  <c r="D31"/>
  <c r="H31"/>
  <c r="D32"/>
  <c r="H32"/>
  <c r="D33"/>
  <c r="H33"/>
  <c r="D34"/>
  <c r="H34"/>
  <c r="D35"/>
  <c r="H35"/>
  <c r="D36"/>
  <c r="H36"/>
  <c r="N36" s="1"/>
  <c r="M41"/>
  <c r="I41"/>
  <c r="M42"/>
  <c r="I42"/>
  <c r="N31"/>
  <c r="M31"/>
  <c r="I31"/>
  <c r="N35"/>
  <c r="M35"/>
  <c r="I35"/>
  <c r="N29"/>
  <c r="M29"/>
  <c r="I29"/>
  <c r="N33"/>
  <c r="M33"/>
  <c r="I33"/>
  <c r="M37"/>
  <c r="I37"/>
  <c r="M39"/>
  <c r="I39"/>
  <c r="N30"/>
  <c r="M30"/>
  <c r="I30"/>
  <c r="N32"/>
  <c r="M32"/>
  <c r="I32"/>
  <c r="N34"/>
  <c r="M34"/>
  <c r="I34"/>
  <c r="M36"/>
  <c r="I36"/>
  <c r="M38"/>
  <c r="I38"/>
  <c r="M40"/>
  <c r="I40"/>
  <c r="H29" i="4"/>
  <c r="N29"/>
  <c r="M29"/>
  <c r="I29"/>
  <c r="D30"/>
  <c r="H30"/>
  <c r="D31" s="1"/>
  <c r="H31" s="1"/>
  <c r="M31"/>
  <c r="I31"/>
  <c r="M33"/>
  <c r="I33"/>
  <c r="M35"/>
  <c r="I35"/>
  <c r="N30"/>
  <c r="M30"/>
  <c r="I30"/>
  <c r="M32"/>
  <c r="I32"/>
  <c r="M34"/>
  <c r="I34"/>
  <c r="M37"/>
  <c r="I37"/>
  <c r="M36"/>
  <c r="I36"/>
  <c r="M39"/>
  <c r="I39"/>
  <c r="M38"/>
  <c r="I38"/>
  <c r="M40"/>
  <c r="I41" s="1"/>
  <c r="M41" s="1"/>
  <c r="I42" s="1"/>
  <c r="M42" s="1"/>
  <c r="I40"/>
  <c r="H25" i="3"/>
  <c r="D26" s="1"/>
  <c r="H26" s="1"/>
  <c r="M25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I25"/>
  <c r="D37" i="7" l="1"/>
  <c r="H37" s="1"/>
  <c r="D32" i="4"/>
  <c r="H32" s="1"/>
  <c r="N31"/>
  <c r="N31" i="1"/>
  <c r="D32"/>
  <c r="H32" s="1"/>
  <c r="N30"/>
  <c r="D32" i="2"/>
  <c r="H32" s="1"/>
  <c r="N31"/>
  <c r="N25" i="3"/>
  <c r="D27"/>
  <c r="H27" s="1"/>
  <c r="N26"/>
  <c r="D38" i="7" l="1"/>
  <c r="H38" s="1"/>
  <c r="N37"/>
  <c r="D33" i="4"/>
  <c r="H33" s="1"/>
  <c r="N32"/>
  <c r="N32" i="1"/>
  <c r="D33"/>
  <c r="H33" s="1"/>
  <c r="D33" i="2"/>
  <c r="H33" s="1"/>
  <c r="N32"/>
  <c r="N27" i="3"/>
  <c r="D28"/>
  <c r="H28" s="1"/>
  <c r="D39" i="7" l="1"/>
  <c r="H39" s="1"/>
  <c r="N38"/>
  <c r="N33" i="4"/>
  <c r="D34"/>
  <c r="H34" s="1"/>
  <c r="D34" i="1"/>
  <c r="H34" s="1"/>
  <c r="N33"/>
  <c r="D34" i="2"/>
  <c r="H34" s="1"/>
  <c r="N33"/>
  <c r="N28" i="3"/>
  <c r="D29"/>
  <c r="H29" s="1"/>
  <c r="N39" i="7" l="1"/>
  <c r="D40"/>
  <c r="H40" s="1"/>
  <c r="D35" i="4"/>
  <c r="H35" s="1"/>
  <c r="N34"/>
  <c r="N34" i="1"/>
  <c r="D35"/>
  <c r="H35" s="1"/>
  <c r="N34" i="2"/>
  <c r="D35"/>
  <c r="H35" s="1"/>
  <c r="N29" i="3"/>
  <c r="D30"/>
  <c r="H30" s="1"/>
  <c r="D41" i="7" l="1"/>
  <c r="H41" s="1"/>
  <c r="N40"/>
  <c r="N35" i="4"/>
  <c r="D36"/>
  <c r="H36" s="1"/>
  <c r="N35" i="1"/>
  <c r="D36"/>
  <c r="H36" s="1"/>
  <c r="N35" i="2"/>
  <c r="D36"/>
  <c r="H36" s="1"/>
  <c r="N30" i="3"/>
  <c r="D31"/>
  <c r="H31" s="1"/>
  <c r="N41" i="7" l="1"/>
  <c r="D42"/>
  <c r="H42" s="1"/>
  <c r="N42" s="1"/>
  <c r="N36" i="4"/>
  <c r="D37"/>
  <c r="H37" s="1"/>
  <c r="D37" i="1"/>
  <c r="H37" s="1"/>
  <c r="N36"/>
  <c r="N36" i="2"/>
  <c r="D37"/>
  <c r="H37" s="1"/>
  <c r="D32" i="3"/>
  <c r="H32" s="1"/>
  <c r="N31"/>
  <c r="N37" i="4" l="1"/>
  <c r="D38"/>
  <c r="H38" s="1"/>
  <c r="D38" i="1"/>
  <c r="H38" s="1"/>
  <c r="N37"/>
  <c r="D38" i="2"/>
  <c r="H38" s="1"/>
  <c r="N37"/>
  <c r="N32" i="3"/>
  <c r="D33"/>
  <c r="H33" s="1"/>
  <c r="N38" i="4" l="1"/>
  <c r="D39"/>
  <c r="H39" s="1"/>
  <c r="N38" i="1"/>
  <c r="D39"/>
  <c r="H39" s="1"/>
  <c r="N38" i="2"/>
  <c r="D39"/>
  <c r="H39" s="1"/>
  <c r="N33" i="3"/>
  <c r="D34"/>
  <c r="H34" s="1"/>
  <c r="D40" i="4" l="1"/>
  <c r="H40" s="1"/>
  <c r="N39"/>
  <c r="D40" i="1"/>
  <c r="H40" s="1"/>
  <c r="N39"/>
  <c r="N39" i="2"/>
  <c r="D40"/>
  <c r="H40" s="1"/>
  <c r="D35" i="3"/>
  <c r="H35" s="1"/>
  <c r="N34"/>
  <c r="N40" i="4" l="1"/>
  <c r="D41"/>
  <c r="H41" s="1"/>
  <c r="N40" i="1"/>
  <c r="D41"/>
  <c r="H41" s="1"/>
  <c r="D41" i="2"/>
  <c r="H41" s="1"/>
  <c r="N40"/>
  <c r="N35" i="3"/>
  <c r="D36"/>
  <c r="H36" s="1"/>
  <c r="N41" i="4" l="1"/>
  <c r="D42"/>
  <c r="H42" s="1"/>
  <c r="N42" s="1"/>
  <c r="N41" i="1"/>
  <c r="D42"/>
  <c r="H42" s="1"/>
  <c r="N42" s="1"/>
  <c r="N41" i="2"/>
  <c r="D42"/>
  <c r="H42" s="1"/>
  <c r="N42" s="1"/>
  <c r="N36" i="3"/>
  <c r="D37"/>
  <c r="H37" s="1"/>
  <c r="N37" l="1"/>
  <c r="D38"/>
  <c r="H38" s="1"/>
  <c r="D39" l="1"/>
  <c r="H39" s="1"/>
  <c r="N38"/>
  <c r="N39" l="1"/>
  <c r="D40"/>
  <c r="H40" s="1"/>
  <c r="D41" l="1"/>
  <c r="H41" s="1"/>
  <c r="N40"/>
  <c r="D42" l="1"/>
  <c r="H42" s="1"/>
  <c r="N42" s="1"/>
  <c r="N41"/>
  <c r="M32" i="6"/>
  <c r="I32"/>
  <c r="M42"/>
  <c r="I42"/>
  <c r="M31"/>
  <c r="I31"/>
  <c r="M33"/>
  <c r="I33"/>
  <c r="M35"/>
  <c r="I35"/>
  <c r="M37"/>
  <c r="I37"/>
  <c r="M39"/>
  <c r="I39"/>
  <c r="M41"/>
  <c r="I41"/>
  <c r="M34"/>
  <c r="I34"/>
  <c r="M36"/>
  <c r="I36"/>
  <c r="M38"/>
  <c r="I38"/>
  <c r="M40"/>
  <c r="I40"/>
  <c r="H32" i="10"/>
  <c r="N32"/>
  <c r="M32"/>
  <c r="I32"/>
  <c r="D33"/>
  <c r="H33"/>
  <c r="N33" s="1"/>
  <c r="M33"/>
  <c r="I33"/>
  <c r="D34"/>
  <c r="H34" s="1"/>
  <c r="M34"/>
  <c r="I34"/>
  <c r="M35"/>
  <c r="I35"/>
  <c r="I36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32" i="9"/>
  <c r="D33"/>
  <c r="H33"/>
  <c r="D34" s="1"/>
  <c r="H34" s="1"/>
  <c r="N32"/>
  <c r="M32"/>
  <c r="I32"/>
  <c r="M34"/>
  <c r="I34"/>
  <c r="M36"/>
  <c r="I37" s="1"/>
  <c r="M37" s="1"/>
  <c r="I38" s="1"/>
  <c r="M38" s="1"/>
  <c r="I39" s="1"/>
  <c r="M39" s="1"/>
  <c r="I40" s="1"/>
  <c r="M40" s="1"/>
  <c r="I41" s="1"/>
  <c r="M41" s="1"/>
  <c r="I42" s="1"/>
  <c r="M42" s="1"/>
  <c r="I36"/>
  <c r="M33"/>
  <c r="I33"/>
  <c r="M35"/>
  <c r="I35"/>
  <c r="N34" l="1"/>
  <c r="D35"/>
  <c r="H35" s="1"/>
  <c r="N33"/>
  <c r="D35" i="10"/>
  <c r="H35" s="1"/>
  <c r="N34"/>
  <c r="D36" i="9" l="1"/>
  <c r="H36" s="1"/>
  <c r="N35"/>
  <c r="D36" i="10"/>
  <c r="H36" s="1"/>
  <c r="N35"/>
  <c r="D37" i="9" l="1"/>
  <c r="H37" s="1"/>
  <c r="N36"/>
  <c r="D37" i="10"/>
  <c r="H37" s="1"/>
  <c r="N36"/>
  <c r="D38" i="9" l="1"/>
  <c r="H38" s="1"/>
  <c r="N37"/>
  <c r="N37" i="10"/>
  <c r="D38"/>
  <c r="H38" s="1"/>
  <c r="D39" i="9" l="1"/>
  <c r="H39" s="1"/>
  <c r="N38"/>
  <c r="D39" i="10"/>
  <c r="H39" s="1"/>
  <c r="N38"/>
  <c r="D40" i="9" l="1"/>
  <c r="H40" s="1"/>
  <c r="N39"/>
  <c r="N39" i="10"/>
  <c r="D40"/>
  <c r="H40" s="1"/>
  <c r="D41" i="9" l="1"/>
  <c r="H41" s="1"/>
  <c r="N40"/>
  <c r="N40" i="10"/>
  <c r="D41"/>
  <c r="H41" s="1"/>
  <c r="D42" i="9" l="1"/>
  <c r="H42" s="1"/>
  <c r="N42" s="1"/>
  <c r="N41"/>
  <c r="D42" i="10"/>
  <c r="H42" s="1"/>
  <c r="N42" s="1"/>
  <c r="N41"/>
  <c r="H33" i="8"/>
  <c r="D34"/>
  <c r="H34"/>
  <c r="D35" s="1"/>
  <c r="H35" s="1"/>
  <c r="M42"/>
  <c r="I42"/>
  <c r="N34"/>
  <c r="M34"/>
  <c r="I34"/>
  <c r="M36"/>
  <c r="I36"/>
  <c r="M38"/>
  <c r="I38"/>
  <c r="M40"/>
  <c r="I40"/>
  <c r="N33"/>
  <c r="M33"/>
  <c r="I33"/>
  <c r="M35"/>
  <c r="I35"/>
  <c r="M37"/>
  <c r="I37"/>
  <c r="M39"/>
  <c r="I39"/>
  <c r="M41"/>
  <c r="I41"/>
  <c r="N35" l="1"/>
  <c r="D36"/>
  <c r="H36" s="1"/>
  <c r="D37" l="1"/>
  <c r="H37" s="1"/>
  <c r="N36"/>
  <c r="D38" l="1"/>
  <c r="H38" s="1"/>
  <c r="N37"/>
  <c r="D39" l="1"/>
  <c r="H39" s="1"/>
  <c r="N38"/>
  <c r="N39" l="1"/>
  <c r="D40"/>
  <c r="H40" s="1"/>
  <c r="D41" l="1"/>
  <c r="H41" s="1"/>
  <c r="N40"/>
  <c r="N41" l="1"/>
  <c r="D42"/>
  <c r="H42" s="1"/>
  <c r="N42" s="1"/>
  <c r="H17" i="6"/>
  <c r="D18"/>
  <c r="H18"/>
  <c r="D19"/>
  <c r="H19"/>
  <c r="D20"/>
  <c r="H20"/>
  <c r="D21"/>
  <c r="H21"/>
  <c r="D22"/>
  <c r="H22"/>
  <c r="D23"/>
  <c r="H23"/>
  <c r="D24"/>
  <c r="H24"/>
  <c r="D25"/>
  <c r="H25"/>
  <c r="D26"/>
  <c r="H26"/>
  <c r="D27"/>
  <c r="H27"/>
  <c r="D28"/>
  <c r="H28"/>
  <c r="D29"/>
  <c r="H29"/>
  <c r="D30"/>
  <c r="H30"/>
  <c r="D31"/>
  <c r="H31"/>
  <c r="D32"/>
  <c r="H32"/>
  <c r="D33"/>
  <c r="H33"/>
  <c r="D34"/>
  <c r="H34"/>
  <c r="D35"/>
  <c r="H35"/>
  <c r="D36"/>
  <c r="H36"/>
  <c r="D37"/>
  <c r="H37"/>
  <c r="D38"/>
  <c r="H38"/>
  <c r="D39"/>
  <c r="H39"/>
  <c r="D40"/>
  <c r="H40"/>
  <c r="D41"/>
  <c r="H41"/>
  <c r="D42"/>
  <c r="H42"/>
  <c r="N42"/>
  <c r="N36"/>
  <c r="N34"/>
  <c r="N40"/>
  <c r="N41"/>
  <c r="N37"/>
  <c r="N35"/>
  <c r="N33"/>
  <c r="N32"/>
  <c r="N38"/>
  <c r="N39"/>
  <c r="N31"/>
  <c r="N18"/>
  <c r="M18"/>
  <c r="I18"/>
  <c r="N20"/>
  <c r="M20"/>
  <c r="I20"/>
  <c r="N22"/>
  <c r="M22"/>
  <c r="I22"/>
  <c r="N24"/>
  <c r="M24"/>
  <c r="I24"/>
  <c r="N26"/>
  <c r="M26"/>
  <c r="I26"/>
  <c r="N28"/>
  <c r="M28"/>
  <c r="I28"/>
  <c r="N30"/>
  <c r="M30"/>
  <c r="I30"/>
  <c r="N17"/>
  <c r="M17"/>
  <c r="I17"/>
  <c r="N19"/>
  <c r="M19"/>
  <c r="I19"/>
  <c r="N21"/>
  <c r="M21"/>
  <c r="I21"/>
  <c r="N23"/>
  <c r="M23"/>
  <c r="I23"/>
  <c r="N25"/>
  <c r="M25"/>
  <c r="I25"/>
  <c r="N27"/>
  <c r="M27"/>
  <c r="I27"/>
  <c r="N29"/>
  <c r="M29"/>
  <c r="I29"/>
</calcChain>
</file>

<file path=xl/sharedStrings.xml><?xml version="1.0" encoding="utf-8"?>
<sst xmlns="http://schemas.openxmlformats.org/spreadsheetml/2006/main" count="645" uniqueCount="114">
  <si>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</si>
  <si>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</si>
  <si>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</si>
  <si>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</si>
  <si>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</si>
  <si>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</si>
  <si>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</si>
  <si>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</si>
  <si>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</si>
  <si>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</si>
  <si>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</si>
  <si>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</si>
  <si>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</si>
  <si>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</si>
  <si>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</si>
  <si>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</si>
  <si>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</si>
  <si>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</si>
  <si>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</si>
  <si>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</si>
  <si>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</si>
  <si>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</si>
  <si>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</si>
  <si>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</si>
  <si>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</si>
  <si>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</si>
  <si>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</si>
  <si>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</si>
  <si>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</si>
  <si>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</si>
  <si>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</si>
  <si>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</si>
  <si>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</si>
  <si>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</si>
  <si>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</si>
  <si>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</si>
  <si>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</si>
  <si>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</si>
  <si>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</si>
  <si>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</si>
  <si>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ITEM</t>
  </si>
  <si>
    <t>DESCRIPTION OF ITEM</t>
  </si>
  <si>
    <t>HENNESSY PURE WHITE</t>
  </si>
  <si>
    <t>HENNESSY VSOP</t>
  </si>
  <si>
    <t>HENNESSY XO</t>
  </si>
  <si>
    <t>MARTELL CORDON BLEU</t>
  </si>
  <si>
    <t>MARTELL VSOP</t>
  </si>
  <si>
    <t>BRANDY</t>
  </si>
  <si>
    <t>WHISKEY</t>
  </si>
  <si>
    <t>CHIVAS REGAL 12 YRS</t>
  </si>
  <si>
    <t>CHIVAS REGAL 18 YRS</t>
  </si>
  <si>
    <t>CHIVAS REGAL 21 YRS</t>
  </si>
  <si>
    <t>JOHNNIE WALKER BLUE</t>
  </si>
  <si>
    <t>JOHNNIE WALKER GREEN</t>
  </si>
  <si>
    <t>JOHNNIE WALKER GOLD</t>
  </si>
  <si>
    <t>JOHNNIE WALKER RED</t>
  </si>
  <si>
    <t>JOHNNIE WALKER BLACK</t>
  </si>
  <si>
    <t>JOHNNIE WALKER SWING</t>
  </si>
  <si>
    <t>75 CL</t>
  </si>
  <si>
    <t>70 CL</t>
  </si>
  <si>
    <t>35 CL</t>
  </si>
  <si>
    <t>A01</t>
  </si>
  <si>
    <t>A02</t>
  </si>
  <si>
    <t>A03</t>
  </si>
  <si>
    <t>A04</t>
  </si>
  <si>
    <t>A05</t>
  </si>
  <si>
    <t>A06</t>
  </si>
  <si>
    <t>IN</t>
  </si>
  <si>
    <t>OUT</t>
  </si>
  <si>
    <t>DATE</t>
  </si>
  <si>
    <t>200 ML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</si>
  <si>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</si>
  <si>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</si>
  <si>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</si>
  <si>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</si>
  <si>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</si>
  <si>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</si>
  <si>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</si>
  <si>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</si>
  <si>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</si>
  <si>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</si>
  <si>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</si>
  <si>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OTHERS</t>
  </si>
  <si>
    <t>GIN BEEFEATER</t>
  </si>
  <si>
    <t>C01</t>
  </si>
  <si>
    <t>C02</t>
  </si>
  <si>
    <t>LIQUEUR BAILEY'S IRISH CREAM</t>
  </si>
  <si>
    <t>LIQUEUR KAHLUA COFFEE</t>
  </si>
  <si>
    <t>LIQUEUR MALIBU</t>
  </si>
  <si>
    <t>RUM BACARDI APPLE</t>
  </si>
  <si>
    <t>RUM BACARDI CARTA BLANC</t>
  </si>
  <si>
    <t>RUM BACARDI LEMON</t>
  </si>
  <si>
    <t>TEQUILA JOSE CUERVO</t>
  </si>
  <si>
    <t>VODKA ABSOLUT BLUE</t>
  </si>
  <si>
    <t>VODKA ABSOLUT VANILA</t>
  </si>
  <si>
    <t>C03</t>
  </si>
  <si>
    <t>C04</t>
  </si>
  <si>
    <t>C05</t>
  </si>
  <si>
    <t>C06</t>
  </si>
  <si>
    <t>C07</t>
  </si>
  <si>
    <t>C08</t>
  </si>
  <si>
    <t>C09</t>
  </si>
  <si>
    <t>C10</t>
  </si>
  <si>
    <t>WINE</t>
  </si>
  <si>
    <t>D01</t>
  </si>
  <si>
    <t>RED WINE</t>
  </si>
  <si>
    <t>WHITE WINE</t>
  </si>
  <si>
    <t>D02</t>
  </si>
  <si>
    <t>FILLAR MONDAVI</t>
  </si>
  <si>
    <t>CARL SITTMAN SILVANER</t>
  </si>
  <si>
    <t>MONTHY LIQUOR AND WINE STOCK RECORD</t>
  </si>
  <si>
    <t>CLOSING</t>
  </si>
  <si>
    <t>( bottle )</t>
  </si>
  <si>
    <t>QUANTITY</t>
  </si>
</sst>
</file>

<file path=xl/styles.xml><?xml version="1.0" encoding="utf-8"?>
<styleSheet xmlns="http://schemas.openxmlformats.org/spreadsheetml/2006/main">
  <numFmts count="3">
    <numFmt numFmtId="164" formatCode="00"/>
    <numFmt numFmtId="165" formatCode="#,#00"/>
    <numFmt numFmtId="166" formatCode="dd"/>
  </numFmts>
  <fonts count="2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  <font>
      <sz val="12"/>
      <color theme="1" tint="0.499984740745262"/>
      <name val="Arial"/>
      <family val="2"/>
    </font>
    <font>
      <sz val="26"/>
      <color theme="1"/>
      <name val="Arial"/>
      <family val="2"/>
    </font>
    <font>
      <b/>
      <sz val="9"/>
      <name val="Arial"/>
      <family val="2"/>
    </font>
    <font>
      <sz val="8"/>
      <color theme="1" tint="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24994659260841701"/>
        <bgColor indexed="64"/>
      </patternFill>
    </fill>
    <fill>
      <gradientFill degree="27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72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Alignment="1" applyProtection="1">
      <alignment horizontal="left" vertical="center" indent="1"/>
      <protection hidden="1"/>
    </xf>
    <xf numFmtId="0" fontId="16" fillId="0" borderId="1" xfId="0" applyFont="1" applyBorder="1" applyAlignment="1" applyProtection="1">
      <alignment horizontal="left" vertical="center" indent="1"/>
      <protection hidden="1"/>
    </xf>
    <xf numFmtId="0" fontId="16" fillId="0" borderId="38" xfId="0" applyFont="1" applyBorder="1" applyAlignment="1" applyProtection="1">
      <alignment horizontal="left" vertical="center" indent="1"/>
      <protection hidden="1"/>
    </xf>
    <xf numFmtId="0" fontId="16" fillId="0" borderId="3" xfId="0" applyFont="1" applyBorder="1" applyAlignment="1" applyProtection="1">
      <alignment horizontal="left" vertical="center" indent="1"/>
      <protection hidden="1"/>
    </xf>
    <xf numFmtId="0" fontId="16" fillId="0" borderId="4" xfId="0" applyFont="1" applyBorder="1" applyAlignment="1" applyProtection="1">
      <alignment horizontal="left" vertical="center" indent="1"/>
      <protection hidden="1"/>
    </xf>
    <xf numFmtId="0" fontId="16" fillId="0" borderId="0" xfId="0" applyFont="1" applyBorder="1" applyAlignment="1" applyProtection="1">
      <alignment horizontal="left" vertical="center" indent="1"/>
      <protection hidden="1"/>
    </xf>
    <xf numFmtId="0" fontId="16" fillId="0" borderId="7" xfId="0" applyFont="1" applyBorder="1" applyAlignment="1" applyProtection="1">
      <alignment horizontal="left" vertical="center" indent="1"/>
      <protection hidden="1"/>
    </xf>
    <xf numFmtId="0" fontId="16" fillId="0" borderId="43" xfId="0" applyFont="1" applyBorder="1" applyAlignment="1" applyProtection="1">
      <alignment horizontal="left" vertical="center" indent="1"/>
      <protection hidden="1"/>
    </xf>
    <xf numFmtId="0" fontId="16" fillId="0" borderId="8" xfId="0" applyFont="1" applyBorder="1" applyAlignment="1" applyProtection="1">
      <alignment horizontal="left" vertical="center" indent="1"/>
      <protection hidden="1"/>
    </xf>
    <xf numFmtId="0" fontId="16" fillId="0" borderId="44" xfId="0" applyFont="1" applyBorder="1" applyAlignment="1" applyProtection="1">
      <alignment horizontal="left" vertical="center" indent="1"/>
      <protection hidden="1"/>
    </xf>
    <xf numFmtId="0" fontId="16" fillId="6" borderId="1" xfId="0" applyFont="1" applyFill="1" applyBorder="1" applyAlignment="1" applyProtection="1">
      <alignment horizontal="left" vertical="center" indent="1"/>
      <protection hidden="1"/>
    </xf>
    <xf numFmtId="0" fontId="16" fillId="6" borderId="38" xfId="0" applyFont="1" applyFill="1" applyBorder="1" applyAlignment="1" applyProtection="1">
      <alignment horizontal="left" vertical="center" indent="1"/>
      <protection hidden="1"/>
    </xf>
    <xf numFmtId="0" fontId="16" fillId="6" borderId="3" xfId="0" applyFont="1" applyFill="1" applyBorder="1" applyAlignment="1" applyProtection="1">
      <alignment horizontal="left" vertical="center" indent="1"/>
      <protection hidden="1"/>
    </xf>
    <xf numFmtId="0" fontId="20" fillId="6" borderId="4" xfId="0" applyFont="1" applyFill="1" applyBorder="1" applyAlignment="1" applyProtection="1">
      <alignment horizontal="left" vertical="center" indent="1"/>
      <protection hidden="1"/>
    </xf>
    <xf numFmtId="0" fontId="16" fillId="6" borderId="0" xfId="0" applyFont="1" applyFill="1" applyBorder="1" applyAlignment="1" applyProtection="1">
      <alignment horizontal="left" vertical="center" indent="1"/>
      <protection hidden="1"/>
    </xf>
    <xf numFmtId="0" fontId="16" fillId="6" borderId="7" xfId="0" applyFont="1" applyFill="1" applyBorder="1" applyAlignment="1" applyProtection="1">
      <alignment horizontal="left" vertical="center" indent="1"/>
      <protection hidden="1"/>
    </xf>
    <xf numFmtId="0" fontId="16" fillId="6" borderId="4" xfId="0" applyFont="1" applyFill="1" applyBorder="1" applyAlignment="1" applyProtection="1">
      <alignment horizontal="left" vertical="center" indent="1"/>
      <protection hidden="1"/>
    </xf>
    <xf numFmtId="0" fontId="20" fillId="7" borderId="4" xfId="0" applyFont="1" applyFill="1" applyBorder="1" applyAlignment="1" applyProtection="1">
      <alignment horizontal="left" vertical="center" indent="1"/>
      <protection hidden="1"/>
    </xf>
    <xf numFmtId="0" fontId="16" fillId="7" borderId="0" xfId="0" applyFont="1" applyFill="1" applyBorder="1" applyAlignment="1" applyProtection="1">
      <alignment horizontal="left" vertical="center" indent="1"/>
      <protection hidden="1"/>
    </xf>
    <xf numFmtId="0" fontId="16" fillId="7" borderId="7" xfId="0" applyFont="1" applyFill="1" applyBorder="1" applyAlignment="1" applyProtection="1">
      <alignment horizontal="left" vertical="center" indent="1"/>
      <protection hidden="1"/>
    </xf>
    <xf numFmtId="0" fontId="16" fillId="0" borderId="43" xfId="0" applyFont="1" applyFill="1" applyBorder="1" applyAlignment="1" applyProtection="1">
      <alignment horizontal="left" vertical="center" indent="1"/>
      <protection hidden="1"/>
    </xf>
    <xf numFmtId="0" fontId="16" fillId="0" borderId="8" xfId="0" applyFont="1" applyFill="1" applyBorder="1" applyAlignment="1" applyProtection="1">
      <alignment horizontal="left" vertical="center" indent="1"/>
      <protection hidden="1"/>
    </xf>
    <xf numFmtId="0" fontId="16" fillId="0" borderId="44" xfId="0" applyFont="1" applyFill="1" applyBorder="1" applyAlignment="1" applyProtection="1">
      <alignment horizontal="left" vertical="center" indent="1"/>
      <protection hidden="1"/>
    </xf>
    <xf numFmtId="0" fontId="16" fillId="0" borderId="56" xfId="0" applyFont="1" applyBorder="1" applyAlignment="1" applyProtection="1">
      <alignment horizontal="left" vertical="center" indent="1"/>
      <protection hidden="1"/>
    </xf>
    <xf numFmtId="0" fontId="16" fillId="0" borderId="59" xfId="0" applyFont="1" applyBorder="1" applyAlignment="1" applyProtection="1">
      <alignment horizontal="left" vertical="center" indent="1"/>
      <protection hidden="1"/>
    </xf>
    <xf numFmtId="0" fontId="16" fillId="0" borderId="60" xfId="0" applyFont="1" applyBorder="1" applyAlignment="1" applyProtection="1">
      <alignment horizontal="left" vertical="center" indent="1"/>
      <protection hidden="1"/>
    </xf>
    <xf numFmtId="166" fontId="19" fillId="0" borderId="57" xfId="0" applyNumberFormat="1" applyFont="1" applyBorder="1" applyAlignment="1" applyProtection="1">
      <alignment horizontal="left" vertical="center" indent="1"/>
      <protection hidden="1"/>
    </xf>
    <xf numFmtId="0" fontId="16" fillId="0" borderId="58" xfId="0" applyFont="1" applyBorder="1" applyAlignment="1" applyProtection="1">
      <alignment horizontal="left" vertical="center" indent="1"/>
      <protection hidden="1"/>
    </xf>
    <xf numFmtId="166" fontId="16" fillId="0" borderId="0" xfId="0" applyNumberFormat="1" applyFont="1" applyAlignment="1" applyProtection="1">
      <alignment horizontal="left" vertical="center" indent="1"/>
      <protection hidden="1"/>
    </xf>
    <xf numFmtId="0" fontId="3" fillId="6" borderId="1" xfId="0" applyFont="1" applyFill="1" applyBorder="1" applyAlignment="1" applyProtection="1">
      <alignment horizontal="left" vertical="center" indent="1"/>
      <protection hidden="1"/>
    </xf>
    <xf numFmtId="0" fontId="3" fillId="6" borderId="38" xfId="0" applyFont="1" applyFill="1" applyBorder="1" applyAlignment="1" applyProtection="1">
      <alignment horizontal="left" vertical="center" indent="1"/>
      <protection hidden="1"/>
    </xf>
    <xf numFmtId="0" fontId="16" fillId="7" borderId="54" xfId="0" applyFont="1" applyFill="1" applyBorder="1" applyAlignment="1" applyProtection="1">
      <alignment horizontal="left" vertical="center" indent="1"/>
      <protection hidden="1"/>
    </xf>
    <xf numFmtId="0" fontId="16" fillId="7" borderId="12" xfId="0" applyFont="1" applyFill="1" applyBorder="1" applyAlignment="1" applyProtection="1">
      <alignment horizontal="left" vertical="center" indent="1"/>
      <protection hidden="1"/>
    </xf>
    <xf numFmtId="0" fontId="16" fillId="7" borderId="55" xfId="0" applyFont="1" applyFill="1" applyBorder="1" applyAlignment="1" applyProtection="1">
      <alignment horizontal="left" vertical="center" indent="1"/>
      <protection hidden="1"/>
    </xf>
    <xf numFmtId="164" fontId="16" fillId="0" borderId="51" xfId="0" applyNumberFormat="1" applyFont="1" applyBorder="1" applyAlignment="1" applyProtection="1">
      <alignment horizontal="left" vertical="center" indent="1"/>
      <protection hidden="1"/>
    </xf>
    <xf numFmtId="0" fontId="16" fillId="5" borderId="0" xfId="0" applyFont="1" applyFill="1" applyBorder="1" applyAlignment="1" applyProtection="1">
      <alignment horizontal="left" vertical="center" indent="1"/>
      <protection hidden="1"/>
    </xf>
    <xf numFmtId="164" fontId="16" fillId="5" borderId="0" xfId="0" applyNumberFormat="1" applyFont="1" applyFill="1" applyBorder="1" applyAlignment="1" applyProtection="1">
      <alignment horizontal="left" vertical="center" indent="1"/>
      <protection hidden="1"/>
    </xf>
    <xf numFmtId="0" fontId="16" fillId="8" borderId="5" xfId="0" applyFont="1" applyFill="1" applyBorder="1" applyAlignment="1" applyProtection="1">
      <alignment horizontal="left" vertical="center" indent="1"/>
      <protection hidden="1"/>
    </xf>
    <xf numFmtId="0" fontId="16" fillId="8" borderId="2" xfId="0" applyFont="1" applyFill="1" applyBorder="1" applyAlignment="1" applyProtection="1">
      <alignment horizontal="left" vertical="center" indent="1"/>
      <protection hidden="1"/>
    </xf>
    <xf numFmtId="164" fontId="16" fillId="8" borderId="2" xfId="0" applyNumberFormat="1" applyFont="1" applyFill="1" applyBorder="1" applyAlignment="1" applyProtection="1">
      <alignment horizontal="left" vertical="center" indent="1"/>
      <protection hidden="1"/>
    </xf>
    <xf numFmtId="164" fontId="16" fillId="8" borderId="6" xfId="0" applyNumberFormat="1" applyFont="1" applyFill="1" applyBorder="1" applyAlignment="1" applyProtection="1">
      <alignment horizontal="left" vertical="center" indent="1"/>
      <protection hidden="1"/>
    </xf>
    <xf numFmtId="164" fontId="16" fillId="3" borderId="50" xfId="0" applyNumberFormat="1" applyFont="1" applyFill="1" applyBorder="1" applyAlignment="1" applyProtection="1">
      <alignment horizontal="left" vertical="center" indent="1"/>
      <protection locked="0" hidden="1"/>
    </xf>
    <xf numFmtId="164" fontId="16" fillId="3" borderId="33" xfId="0" applyNumberFormat="1" applyFont="1" applyFill="1" applyBorder="1" applyAlignment="1" applyProtection="1">
      <alignment horizontal="left" vertical="center" indent="1"/>
      <protection locked="0" hidden="1"/>
    </xf>
    <xf numFmtId="0" fontId="21" fillId="0" borderId="0" xfId="0" applyFont="1" applyBorder="1" applyAlignment="1" applyProtection="1">
      <alignment vertical="center"/>
      <protection hidden="1"/>
    </xf>
    <xf numFmtId="0" fontId="16" fillId="0" borderId="66" xfId="0" applyFont="1" applyBorder="1" applyAlignment="1" applyProtection="1">
      <alignment horizontal="left" vertical="center" indent="1"/>
      <protection hidden="1"/>
    </xf>
    <xf numFmtId="0" fontId="16" fillId="0" borderId="15" xfId="0" applyFont="1" applyBorder="1" applyAlignment="1" applyProtection="1">
      <alignment horizontal="left" vertical="center" indent="1"/>
      <protection hidden="1"/>
    </xf>
    <xf numFmtId="0" fontId="19" fillId="7" borderId="46" xfId="0" applyFont="1" applyFill="1" applyBorder="1" applyAlignment="1" applyProtection="1">
      <alignment horizontal="left" vertical="center" indent="1"/>
      <protection hidden="1"/>
    </xf>
    <xf numFmtId="0" fontId="19" fillId="7" borderId="47" xfId="0" applyFont="1" applyFill="1" applyBorder="1" applyAlignment="1" applyProtection="1">
      <alignment horizontal="left" vertical="center" indent="1"/>
      <protection hidden="1"/>
    </xf>
    <xf numFmtId="0" fontId="19" fillId="7" borderId="48" xfId="0" applyFont="1" applyFill="1" applyBorder="1" applyAlignment="1" applyProtection="1">
      <alignment horizontal="left" vertical="center" indent="1"/>
      <protection hidden="1"/>
    </xf>
    <xf numFmtId="0" fontId="19" fillId="7" borderId="61" xfId="0" applyFont="1" applyFill="1" applyBorder="1" applyAlignment="1" applyProtection="1">
      <alignment horizontal="left" vertical="center" indent="1"/>
      <protection hidden="1"/>
    </xf>
    <xf numFmtId="0" fontId="19" fillId="7" borderId="62" xfId="0" applyFont="1" applyFill="1" applyBorder="1" applyAlignment="1" applyProtection="1">
      <alignment horizontal="left" vertical="center" indent="1"/>
      <protection hidden="1"/>
    </xf>
    <xf numFmtId="0" fontId="19" fillId="7" borderId="63" xfId="0" applyFont="1" applyFill="1" applyBorder="1" applyAlignment="1" applyProtection="1">
      <alignment horizontal="left" vertical="center" indent="1"/>
      <protection hidden="1"/>
    </xf>
    <xf numFmtId="0" fontId="19" fillId="7" borderId="49" xfId="0" applyFont="1" applyFill="1" applyBorder="1" applyAlignment="1" applyProtection="1">
      <alignment horizontal="left" vertical="center" indent="1"/>
      <protection hidden="1"/>
    </xf>
    <xf numFmtId="0" fontId="19" fillId="7" borderId="38" xfId="0" applyFont="1" applyFill="1" applyBorder="1" applyAlignment="1" applyProtection="1">
      <alignment horizontal="left" vertical="center" indent="1"/>
      <protection hidden="1"/>
    </xf>
    <xf numFmtId="0" fontId="19" fillId="0" borderId="60" xfId="0" applyFont="1" applyBorder="1" applyAlignment="1" applyProtection="1">
      <alignment horizontal="left" vertical="center" indent="1"/>
      <protection hidden="1"/>
    </xf>
    <xf numFmtId="164" fontId="16" fillId="0" borderId="52" xfId="0" applyNumberFormat="1" applyFont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locked="0" hidden="1"/>
    </xf>
    <xf numFmtId="164" fontId="18" fillId="0" borderId="68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8" xfId="0" applyNumberFormat="1" applyFont="1" applyFill="1" applyBorder="1" applyAlignment="1" applyProtection="1">
      <alignment horizontal="left" vertical="center" indent="1"/>
      <protection hidden="1"/>
    </xf>
    <xf numFmtId="0" fontId="23" fillId="0" borderId="65" xfId="0" applyFont="1" applyBorder="1" applyAlignment="1" applyProtection="1">
      <alignment horizontal="right" vertical="center" indent="1"/>
      <protection hidden="1"/>
    </xf>
    <xf numFmtId="0" fontId="23" fillId="0" borderId="53" xfId="0" applyFont="1" applyBorder="1" applyAlignment="1" applyProtection="1">
      <alignment horizontal="right" vertical="center" indent="1"/>
      <protection hidden="1"/>
    </xf>
    <xf numFmtId="0" fontId="23" fillId="0" borderId="11" xfId="0" applyFont="1" applyBorder="1" applyAlignment="1" applyProtection="1">
      <alignment horizontal="right" vertical="center" indent="1"/>
      <protection hidden="1"/>
    </xf>
    <xf numFmtId="164" fontId="23" fillId="0" borderId="68" xfId="0" applyNumberFormat="1" applyFont="1" applyFill="1" applyBorder="1" applyAlignment="1" applyProtection="1">
      <alignment horizontal="right" vertical="center" indent="1"/>
      <protection hidden="1"/>
    </xf>
    <xf numFmtId="0" fontId="23" fillId="0" borderId="59" xfId="0" applyFont="1" applyBorder="1" applyAlignment="1" applyProtection="1">
      <alignment horizontal="right" vertical="center" indent="1"/>
      <protection hidden="1"/>
    </xf>
    <xf numFmtId="164" fontId="18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23" fillId="0" borderId="69" xfId="0" applyNumberFormat="1" applyFont="1" applyFill="1" applyBorder="1" applyAlignment="1" applyProtection="1">
      <alignment horizontal="right" vertical="center" indent="1"/>
      <protection hidden="1"/>
    </xf>
    <xf numFmtId="164" fontId="23" fillId="0" borderId="71" xfId="0" applyNumberFormat="1" applyFont="1" applyFill="1" applyBorder="1" applyAlignment="1" applyProtection="1">
      <alignment horizontal="right" vertical="center" indent="1"/>
      <protection hidden="1"/>
    </xf>
    <xf numFmtId="0" fontId="19" fillId="0" borderId="64" xfId="0" applyFont="1" applyBorder="1" applyAlignment="1" applyProtection="1">
      <alignment horizontal="left" vertical="center" indent="1"/>
      <protection hidden="1"/>
    </xf>
    <xf numFmtId="0" fontId="19" fillId="0" borderId="65" xfId="0" applyFont="1" applyBorder="1" applyAlignment="1" applyProtection="1">
      <alignment horizontal="left" vertical="center" indent="1"/>
      <protection hidden="1"/>
    </xf>
    <xf numFmtId="0" fontId="19" fillId="0" borderId="70" xfId="0" applyFont="1" applyBorder="1" applyAlignment="1" applyProtection="1">
      <alignment horizontal="left" vertical="center" indent="1"/>
      <protection hidden="1"/>
    </xf>
    <xf numFmtId="0" fontId="19" fillId="0" borderId="66" xfId="0" applyFont="1" applyBorder="1" applyAlignment="1" applyProtection="1">
      <alignment horizontal="left" vertical="center" indent="1"/>
      <protection hidden="1"/>
    </xf>
    <xf numFmtId="0" fontId="19" fillId="0" borderId="10" xfId="0" applyFont="1" applyBorder="1" applyAlignment="1" applyProtection="1">
      <alignment horizontal="left" vertical="center" indent="1"/>
      <protection hidden="1"/>
    </xf>
    <xf numFmtId="0" fontId="19" fillId="0" borderId="53" xfId="0" applyFont="1" applyBorder="1" applyAlignment="1" applyProtection="1">
      <alignment horizontal="left" vertical="center" indent="1"/>
      <protection hidden="1"/>
    </xf>
    <xf numFmtId="0" fontId="19" fillId="0" borderId="0" xfId="0" applyFont="1" applyBorder="1" applyAlignment="1" applyProtection="1">
      <alignment horizontal="left" vertical="center" indent="1"/>
      <protection hidden="1"/>
    </xf>
    <xf numFmtId="0" fontId="19" fillId="0" borderId="15" xfId="0" applyFont="1" applyBorder="1" applyAlignment="1" applyProtection="1">
      <alignment horizontal="left" vertical="center" indent="1"/>
      <protection hidden="1"/>
    </xf>
    <xf numFmtId="0" fontId="19" fillId="0" borderId="67" xfId="0" applyFont="1" applyBorder="1" applyAlignment="1" applyProtection="1">
      <alignment horizontal="left" vertical="center" indent="1"/>
      <protection hidden="1"/>
    </xf>
    <xf numFmtId="0" fontId="19" fillId="0" borderId="11" xfId="0" applyFont="1" applyBorder="1" applyAlignment="1" applyProtection="1">
      <alignment horizontal="left" vertical="center" indent="1"/>
      <protection hidden="1"/>
    </xf>
    <xf numFmtId="0" fontId="19" fillId="0" borderId="12" xfId="0" applyFont="1" applyBorder="1" applyAlignment="1" applyProtection="1">
      <alignment horizontal="left" vertical="center" indent="1"/>
      <protection hidden="1"/>
    </xf>
    <xf numFmtId="0" fontId="19" fillId="0" borderId="16" xfId="0" applyFont="1" applyBorder="1" applyAlignment="1" applyProtection="1">
      <alignment horizontal="left" vertical="center" indent="1"/>
      <protection hidden="1"/>
    </xf>
    <xf numFmtId="0" fontId="19" fillId="0" borderId="56" xfId="0" applyFont="1" applyBorder="1" applyAlignment="1" applyProtection="1">
      <alignment horizontal="left" vertical="center" indent="1"/>
      <protection hidden="1"/>
    </xf>
    <xf numFmtId="0" fontId="19" fillId="0" borderId="59" xfId="0" applyFont="1" applyBorder="1" applyAlignment="1" applyProtection="1">
      <alignment horizontal="left" vertical="center" indent="1"/>
      <protection hidden="1"/>
    </xf>
    <xf numFmtId="0" fontId="19" fillId="0" borderId="8" xfId="0" applyFont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  <xf numFmtId="0" fontId="3" fillId="0" borderId="5" xfId="0" applyFont="1" applyFill="1" applyBorder="1" applyAlignment="1" applyProtection="1">
      <alignment horizontal="left" vertical="center" indent="1"/>
      <protection hidden="1"/>
    </xf>
    <xf numFmtId="0" fontId="3" fillId="0" borderId="2" xfId="0" applyFont="1" applyFill="1" applyBorder="1" applyAlignment="1" applyProtection="1">
      <alignment horizontal="left" vertical="center" indent="1"/>
      <protection hidden="1"/>
    </xf>
    <xf numFmtId="0" fontId="3" fillId="0" borderId="6" xfId="0" applyFont="1" applyFill="1" applyBorder="1" applyAlignment="1" applyProtection="1">
      <alignment horizontal="left" vertical="center" indent="1"/>
      <protection hidden="1"/>
    </xf>
    <xf numFmtId="0" fontId="22" fillId="3" borderId="53" xfId="0" applyFont="1" applyFill="1" applyBorder="1" applyAlignment="1" applyProtection="1">
      <alignment horizontal="left" vertical="center" indent="1"/>
      <protection locked="0" hidden="1"/>
    </xf>
    <xf numFmtId="0" fontId="22" fillId="3" borderId="0" xfId="0" applyFont="1" applyFill="1" applyBorder="1" applyAlignment="1" applyProtection="1">
      <alignment horizontal="left" vertical="center" indent="1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2</xdr:row>
      <xdr:rowOff>0</xdr:rowOff>
    </xdr:from>
    <xdr:to>
      <xdr:col>1</xdr:col>
      <xdr:colOff>662174</xdr:colOff>
      <xdr:row>3</xdr:row>
      <xdr:rowOff>0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000" y="381000"/>
          <a:ext cx="535174" cy="63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95250</xdr:colOff>
      <xdr:row>2</xdr:row>
      <xdr:rowOff>186361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61950"/>
          <a:ext cx="0" cy="1673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95250</xdr:colOff>
      <xdr:row>2</xdr:row>
      <xdr:rowOff>186361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95250</xdr:colOff>
      <xdr:row>2</xdr:row>
      <xdr:rowOff>186361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101346</xdr:colOff>
      <xdr:row>2</xdr:row>
      <xdr:rowOff>113209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590550</xdr:colOff>
      <xdr:row>2</xdr:row>
      <xdr:rowOff>666750</xdr:rowOff>
    </xdr:to>
    <xdr:pic>
      <xdr:nvPicPr>
        <xdr:cNvPr id="3" name="Picture 2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4500" y="349250"/>
          <a:ext cx="590550" cy="6667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MA%20Operation/Local%20Settings/Temporary%20Internet%20Files/Content.Outlook/D7E73RXZ/Documents%20and%20Settings/Administrator.USER/Application%20Data/Microsoft/Excel/Oracle%20Symphony%20Sdn%20Bhd/Outlet/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tabColor rgb="FFFFC000"/>
    <pageSetUpPr fitToPage="1"/>
  </sheetPr>
  <dimension ref="A1:U62"/>
  <sheetViews>
    <sheetView showGridLines="0" showRowColHeaders="0" showZeros="0" showRuler="0" zoomScale="60" zoomScaleNormal="60" workbookViewId="0">
      <pane ySplit="12" topLeftCell="A37" activePane="bottomLeft" state="frozen"/>
      <selection activeCell="G25" sqref="G25"/>
      <selection pane="bottomLeft" activeCell="L41" sqref="L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SEPTEMBER  2013</v>
      </c>
      <c r="I5" s="156"/>
      <c r="J5" s="13"/>
      <c r="K5" s="32" t="s">
        <v>3</v>
      </c>
      <c r="L5" s="156" t="str">
        <f ca="1">MID(CELL("FILENAME",$A$1),FIND("]",CELL("FILENAME",$A$1))+1,256)</f>
        <v>HEINEKEN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191</v>
      </c>
      <c r="E12" s="48"/>
      <c r="F12" s="48"/>
      <c r="G12" s="48">
        <v>108</v>
      </c>
      <c r="H12" s="49">
        <f>$D12+$E12+$F12-$G12</f>
        <v>83</v>
      </c>
      <c r="I12" s="47">
        <v>75</v>
      </c>
      <c r="J12" s="53">
        <v>13</v>
      </c>
      <c r="K12" s="48"/>
      <c r="L12" s="48"/>
      <c r="M12" s="49">
        <f>$I12+$J12-$K12-$L12</f>
        <v>88</v>
      </c>
      <c r="N12" s="54">
        <f>$H12+$M12</f>
        <v>171</v>
      </c>
      <c r="O12" s="10"/>
    </row>
    <row r="13" spans="2:15" ht="39.950000000000003" customHeight="1">
      <c r="B13" s="5"/>
      <c r="C13" s="45">
        <v>2</v>
      </c>
      <c r="D13" s="50">
        <f>$H12</f>
        <v>83</v>
      </c>
      <c r="E13" s="51">
        <v>192</v>
      </c>
      <c r="F13" s="51"/>
      <c r="G13" s="51">
        <v>12</v>
      </c>
      <c r="H13" s="49">
        <f t="shared" ref="H13:H42" si="0">$D13+$E13+$F13-$G13</f>
        <v>263</v>
      </c>
      <c r="I13" s="50">
        <f>$M12</f>
        <v>88</v>
      </c>
      <c r="J13" s="55"/>
      <c r="K13" s="51"/>
      <c r="L13" s="51"/>
      <c r="M13" s="49">
        <f t="shared" ref="M13:M42" si="1">$I13+$J13-$K13-$L13</f>
        <v>88</v>
      </c>
      <c r="N13" s="54">
        <f t="shared" ref="N13:N42" si="2">$H13+$M13</f>
        <v>351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263</v>
      </c>
      <c r="E14" s="51">
        <v>9</v>
      </c>
      <c r="F14" s="51"/>
      <c r="G14" s="51">
        <v>24</v>
      </c>
      <c r="H14" s="49">
        <f t="shared" si="0"/>
        <v>248</v>
      </c>
      <c r="I14" s="50">
        <f t="shared" ref="I14:I42" si="4">$M13</f>
        <v>88</v>
      </c>
      <c r="J14" s="55">
        <v>10</v>
      </c>
      <c r="K14" s="51">
        <v>9</v>
      </c>
      <c r="L14" s="51">
        <v>9</v>
      </c>
      <c r="M14" s="49">
        <f t="shared" si="1"/>
        <v>80</v>
      </c>
      <c r="N14" s="54">
        <f t="shared" si="2"/>
        <v>328</v>
      </c>
      <c r="O14" s="10"/>
    </row>
    <row r="15" spans="2:15" ht="39.950000000000003" customHeight="1">
      <c r="B15" s="5"/>
      <c r="C15" s="45">
        <v>4</v>
      </c>
      <c r="D15" s="50">
        <f t="shared" si="3"/>
        <v>248</v>
      </c>
      <c r="E15" s="51"/>
      <c r="F15" s="51"/>
      <c r="G15" s="51">
        <v>32</v>
      </c>
      <c r="H15" s="49">
        <f t="shared" si="0"/>
        <v>216</v>
      </c>
      <c r="I15" s="50">
        <f t="shared" si="4"/>
        <v>80</v>
      </c>
      <c r="J15" s="55"/>
      <c r="K15" s="51"/>
      <c r="L15" s="51"/>
      <c r="M15" s="49">
        <f t="shared" si="1"/>
        <v>80</v>
      </c>
      <c r="N15" s="54">
        <f t="shared" si="2"/>
        <v>296</v>
      </c>
      <c r="O15" s="10"/>
    </row>
    <row r="16" spans="2:15" ht="39.950000000000003" customHeight="1">
      <c r="B16" s="5"/>
      <c r="C16" s="45">
        <v>5</v>
      </c>
      <c r="D16" s="50">
        <f t="shared" si="3"/>
        <v>216</v>
      </c>
      <c r="E16" s="51">
        <v>120</v>
      </c>
      <c r="F16" s="51"/>
      <c r="G16" s="51">
        <v>85</v>
      </c>
      <c r="H16" s="49">
        <f t="shared" si="0"/>
        <v>251</v>
      </c>
      <c r="I16" s="50">
        <f t="shared" si="4"/>
        <v>80</v>
      </c>
      <c r="J16" s="55"/>
      <c r="K16" s="51">
        <v>15</v>
      </c>
      <c r="L16" s="51"/>
      <c r="M16" s="49">
        <f t="shared" si="1"/>
        <v>65</v>
      </c>
      <c r="N16" s="54">
        <f t="shared" si="2"/>
        <v>316</v>
      </c>
      <c r="O16" s="10"/>
    </row>
    <row r="17" spans="2:15" ht="39.950000000000003" customHeight="1">
      <c r="B17" s="5"/>
      <c r="C17" s="45">
        <v>6</v>
      </c>
      <c r="D17" s="50">
        <f t="shared" si="3"/>
        <v>251</v>
      </c>
      <c r="E17" s="51"/>
      <c r="F17" s="51"/>
      <c r="G17" s="51">
        <v>40</v>
      </c>
      <c r="H17" s="49">
        <f t="shared" si="0"/>
        <v>211</v>
      </c>
      <c r="I17" s="50">
        <f t="shared" si="4"/>
        <v>65</v>
      </c>
      <c r="J17" s="55"/>
      <c r="K17" s="51"/>
      <c r="L17" s="51"/>
      <c r="M17" s="49">
        <f t="shared" si="1"/>
        <v>65</v>
      </c>
      <c r="N17" s="54">
        <f t="shared" si="2"/>
        <v>276</v>
      </c>
      <c r="O17" s="10"/>
    </row>
    <row r="18" spans="2:15" ht="39.950000000000003" customHeight="1">
      <c r="B18" s="5"/>
      <c r="C18" s="45">
        <v>7</v>
      </c>
      <c r="D18" s="50">
        <f t="shared" si="3"/>
        <v>211</v>
      </c>
      <c r="E18" s="51"/>
      <c r="F18" s="51"/>
      <c r="G18" s="51">
        <v>82</v>
      </c>
      <c r="H18" s="49">
        <f t="shared" si="0"/>
        <v>129</v>
      </c>
      <c r="I18" s="50">
        <f t="shared" si="4"/>
        <v>65</v>
      </c>
      <c r="J18" s="55">
        <v>8</v>
      </c>
      <c r="K18" s="51">
        <v>4</v>
      </c>
      <c r="L18" s="51"/>
      <c r="M18" s="49">
        <f t="shared" si="1"/>
        <v>69</v>
      </c>
      <c r="N18" s="54">
        <f t="shared" si="2"/>
        <v>198</v>
      </c>
      <c r="O18" s="10"/>
    </row>
    <row r="19" spans="2:15" ht="39.950000000000003" customHeight="1">
      <c r="B19" s="5"/>
      <c r="C19" s="45">
        <v>8</v>
      </c>
      <c r="D19" s="50">
        <f t="shared" si="3"/>
        <v>129</v>
      </c>
      <c r="E19" s="51"/>
      <c r="F19" s="51"/>
      <c r="G19" s="51">
        <v>72</v>
      </c>
      <c r="H19" s="49">
        <f t="shared" si="0"/>
        <v>57</v>
      </c>
      <c r="I19" s="50">
        <f t="shared" si="4"/>
        <v>69</v>
      </c>
      <c r="J19" s="55">
        <v>3</v>
      </c>
      <c r="K19" s="51"/>
      <c r="L19" s="51"/>
      <c r="M19" s="49">
        <f t="shared" si="1"/>
        <v>72</v>
      </c>
      <c r="N19" s="54">
        <f t="shared" si="2"/>
        <v>129</v>
      </c>
      <c r="O19" s="10"/>
    </row>
    <row r="20" spans="2:15" ht="39.950000000000003" customHeight="1">
      <c r="B20" s="5"/>
      <c r="C20" s="45">
        <v>9</v>
      </c>
      <c r="D20" s="50">
        <f t="shared" si="3"/>
        <v>57</v>
      </c>
      <c r="E20" s="51">
        <v>240</v>
      </c>
      <c r="F20" s="51"/>
      <c r="G20" s="51">
        <v>12</v>
      </c>
      <c r="H20" s="49">
        <f t="shared" si="0"/>
        <v>285</v>
      </c>
      <c r="I20" s="50">
        <f t="shared" si="4"/>
        <v>72</v>
      </c>
      <c r="J20" s="55"/>
      <c r="K20" s="51"/>
      <c r="L20" s="51"/>
      <c r="M20" s="49">
        <f t="shared" si="1"/>
        <v>72</v>
      </c>
      <c r="N20" s="54">
        <f t="shared" si="2"/>
        <v>357</v>
      </c>
      <c r="O20" s="10"/>
    </row>
    <row r="21" spans="2:15" ht="39.950000000000003" customHeight="1">
      <c r="B21" s="5"/>
      <c r="C21" s="45">
        <v>10</v>
      </c>
      <c r="D21" s="50">
        <f t="shared" si="3"/>
        <v>285</v>
      </c>
      <c r="E21" s="51"/>
      <c r="F21" s="51"/>
      <c r="G21" s="51">
        <v>24</v>
      </c>
      <c r="H21" s="49">
        <f t="shared" si="0"/>
        <v>261</v>
      </c>
      <c r="I21" s="50">
        <f t="shared" si="4"/>
        <v>72</v>
      </c>
      <c r="J21" s="55">
        <v>2</v>
      </c>
      <c r="K21" s="51"/>
      <c r="L21" s="51"/>
      <c r="M21" s="49">
        <f t="shared" si="1"/>
        <v>74</v>
      </c>
      <c r="N21" s="54">
        <f t="shared" si="2"/>
        <v>335</v>
      </c>
      <c r="O21" s="10"/>
    </row>
    <row r="22" spans="2:15" ht="39.950000000000003" customHeight="1">
      <c r="B22" s="5"/>
      <c r="C22" s="45">
        <v>11</v>
      </c>
      <c r="D22" s="50">
        <f t="shared" si="3"/>
        <v>261</v>
      </c>
      <c r="E22" s="51"/>
      <c r="F22" s="51"/>
      <c r="G22" s="51">
        <v>36</v>
      </c>
      <c r="H22" s="49">
        <f t="shared" si="0"/>
        <v>225</v>
      </c>
      <c r="I22" s="50">
        <f t="shared" si="4"/>
        <v>74</v>
      </c>
      <c r="J22" s="55">
        <v>2</v>
      </c>
      <c r="K22" s="51"/>
      <c r="L22" s="51"/>
      <c r="M22" s="49">
        <f t="shared" si="1"/>
        <v>76</v>
      </c>
      <c r="N22" s="54">
        <f t="shared" si="2"/>
        <v>301</v>
      </c>
      <c r="O22" s="10"/>
    </row>
    <row r="23" spans="2:15" ht="39.950000000000003" customHeight="1">
      <c r="B23" s="5"/>
      <c r="C23" s="45">
        <v>12</v>
      </c>
      <c r="D23" s="50">
        <f t="shared" si="3"/>
        <v>225</v>
      </c>
      <c r="E23" s="51">
        <v>120</v>
      </c>
      <c r="F23" s="51"/>
      <c r="G23" s="51">
        <v>8</v>
      </c>
      <c r="H23" s="49">
        <f t="shared" si="0"/>
        <v>337</v>
      </c>
      <c r="I23" s="50">
        <f t="shared" si="4"/>
        <v>76</v>
      </c>
      <c r="J23" s="55">
        <v>2</v>
      </c>
      <c r="K23" s="51"/>
      <c r="L23" s="51"/>
      <c r="M23" s="49">
        <f t="shared" si="1"/>
        <v>78</v>
      </c>
      <c r="N23" s="54">
        <f t="shared" si="2"/>
        <v>415</v>
      </c>
      <c r="O23" s="10"/>
    </row>
    <row r="24" spans="2:15" ht="39.950000000000003" customHeight="1">
      <c r="B24" s="5"/>
      <c r="C24" s="45">
        <v>13</v>
      </c>
      <c r="D24" s="50">
        <f t="shared" si="3"/>
        <v>337</v>
      </c>
      <c r="E24" s="51"/>
      <c r="F24" s="51"/>
      <c r="G24" s="51">
        <v>36</v>
      </c>
      <c r="H24" s="49">
        <f t="shared" si="0"/>
        <v>301</v>
      </c>
      <c r="I24" s="50">
        <f t="shared" si="4"/>
        <v>78</v>
      </c>
      <c r="J24" s="55"/>
      <c r="K24" s="51"/>
      <c r="L24" s="51"/>
      <c r="M24" s="49">
        <f t="shared" si="1"/>
        <v>78</v>
      </c>
      <c r="N24" s="54">
        <f t="shared" si="2"/>
        <v>379</v>
      </c>
      <c r="O24" s="10"/>
    </row>
    <row r="25" spans="2:15" ht="39.950000000000003" customHeight="1">
      <c r="B25" s="5"/>
      <c r="C25" s="45">
        <v>14</v>
      </c>
      <c r="D25" s="50">
        <f t="shared" si="3"/>
        <v>301</v>
      </c>
      <c r="E25" s="51"/>
      <c r="F25" s="51"/>
      <c r="G25" s="51">
        <v>62</v>
      </c>
      <c r="H25" s="49">
        <f t="shared" si="0"/>
        <v>239</v>
      </c>
      <c r="I25" s="50">
        <f t="shared" si="4"/>
        <v>78</v>
      </c>
      <c r="J25" s="55">
        <v>7</v>
      </c>
      <c r="K25" s="51"/>
      <c r="L25" s="51"/>
      <c r="M25" s="49">
        <f t="shared" si="1"/>
        <v>85</v>
      </c>
      <c r="N25" s="54">
        <f t="shared" si="2"/>
        <v>324</v>
      </c>
      <c r="O25" s="10"/>
    </row>
    <row r="26" spans="2:15" ht="39.950000000000003" customHeight="1">
      <c r="B26" s="5"/>
      <c r="C26" s="45">
        <v>15</v>
      </c>
      <c r="D26" s="50">
        <f t="shared" si="3"/>
        <v>239</v>
      </c>
      <c r="E26" s="51"/>
      <c r="F26" s="51"/>
      <c r="G26" s="51">
        <v>131</v>
      </c>
      <c r="H26" s="49">
        <f t="shared" si="0"/>
        <v>108</v>
      </c>
      <c r="I26" s="50">
        <f t="shared" si="4"/>
        <v>85</v>
      </c>
      <c r="J26" s="55"/>
      <c r="K26" s="51">
        <v>6</v>
      </c>
      <c r="L26" s="51"/>
      <c r="M26" s="49">
        <f t="shared" si="1"/>
        <v>79</v>
      </c>
      <c r="N26" s="54">
        <f t="shared" si="2"/>
        <v>187</v>
      </c>
      <c r="O26" s="10"/>
    </row>
    <row r="27" spans="2:15" ht="39.950000000000003" customHeight="1">
      <c r="B27" s="5"/>
      <c r="C27" s="45">
        <v>16</v>
      </c>
      <c r="D27" s="50">
        <f t="shared" si="3"/>
        <v>108</v>
      </c>
      <c r="E27" s="51"/>
      <c r="F27" s="51"/>
      <c r="G27" s="51">
        <v>24</v>
      </c>
      <c r="H27" s="49">
        <f t="shared" si="0"/>
        <v>84</v>
      </c>
      <c r="I27" s="50">
        <f t="shared" si="4"/>
        <v>79</v>
      </c>
      <c r="J27" s="55"/>
      <c r="K27" s="51"/>
      <c r="L27" s="51"/>
      <c r="M27" s="49">
        <f t="shared" si="1"/>
        <v>79</v>
      </c>
      <c r="N27" s="54">
        <f t="shared" si="2"/>
        <v>163</v>
      </c>
      <c r="O27" s="10"/>
    </row>
    <row r="28" spans="2:15" ht="39.950000000000003" customHeight="1">
      <c r="B28" s="5"/>
      <c r="C28" s="45">
        <v>17</v>
      </c>
      <c r="D28" s="50">
        <f t="shared" si="3"/>
        <v>84</v>
      </c>
      <c r="E28" s="51">
        <v>240</v>
      </c>
      <c r="F28" s="51"/>
      <c r="G28" s="51">
        <v>48</v>
      </c>
      <c r="H28" s="49">
        <f t="shared" si="0"/>
        <v>276</v>
      </c>
      <c r="I28" s="50">
        <f t="shared" si="4"/>
        <v>79</v>
      </c>
      <c r="J28" s="55">
        <v>3</v>
      </c>
      <c r="K28" s="51"/>
      <c r="L28" s="51"/>
      <c r="M28" s="49">
        <f t="shared" si="1"/>
        <v>82</v>
      </c>
      <c r="N28" s="54">
        <f t="shared" si="2"/>
        <v>358</v>
      </c>
      <c r="O28" s="10"/>
    </row>
    <row r="29" spans="2:15" ht="39.950000000000003" customHeight="1">
      <c r="B29" s="5"/>
      <c r="C29" s="45">
        <v>18</v>
      </c>
      <c r="D29" s="50">
        <f t="shared" si="3"/>
        <v>276</v>
      </c>
      <c r="E29" s="51">
        <v>2</v>
      </c>
      <c r="F29" s="51"/>
      <c r="G29" s="51">
        <v>48</v>
      </c>
      <c r="H29" s="49">
        <f t="shared" si="0"/>
        <v>230</v>
      </c>
      <c r="I29" s="50">
        <f t="shared" si="4"/>
        <v>82</v>
      </c>
      <c r="J29" s="55"/>
      <c r="K29" s="51"/>
      <c r="L29" s="51">
        <v>2</v>
      </c>
      <c r="M29" s="49">
        <f t="shared" si="1"/>
        <v>80</v>
      </c>
      <c r="N29" s="54">
        <f t="shared" si="2"/>
        <v>310</v>
      </c>
      <c r="O29" s="10"/>
    </row>
    <row r="30" spans="2:15" ht="39.950000000000003" customHeight="1">
      <c r="B30" s="5"/>
      <c r="C30" s="45">
        <v>19</v>
      </c>
      <c r="D30" s="50">
        <f t="shared" si="3"/>
        <v>230</v>
      </c>
      <c r="E30" s="51">
        <v>120</v>
      </c>
      <c r="F30" s="51"/>
      <c r="G30" s="51">
        <v>60</v>
      </c>
      <c r="H30" s="49">
        <f t="shared" si="0"/>
        <v>290</v>
      </c>
      <c r="I30" s="50">
        <f t="shared" si="4"/>
        <v>80</v>
      </c>
      <c r="J30" s="55"/>
      <c r="K30" s="51"/>
      <c r="L30" s="51"/>
      <c r="M30" s="49">
        <f t="shared" si="1"/>
        <v>80</v>
      </c>
      <c r="N30" s="54">
        <f t="shared" si="2"/>
        <v>370</v>
      </c>
      <c r="O30" s="10"/>
    </row>
    <row r="31" spans="2:15" ht="39.950000000000003" customHeight="1">
      <c r="B31" s="5"/>
      <c r="C31" s="45">
        <v>20</v>
      </c>
      <c r="D31" s="50">
        <f t="shared" si="3"/>
        <v>290</v>
      </c>
      <c r="E31" s="51"/>
      <c r="F31" s="51"/>
      <c r="G31" s="51">
        <v>120</v>
      </c>
      <c r="H31" s="49">
        <f t="shared" si="0"/>
        <v>170</v>
      </c>
      <c r="I31" s="50">
        <f t="shared" si="4"/>
        <v>80</v>
      </c>
      <c r="J31" s="55">
        <v>15</v>
      </c>
      <c r="K31" s="51">
        <v>6</v>
      </c>
      <c r="L31" s="51"/>
      <c r="M31" s="49">
        <f t="shared" si="1"/>
        <v>89</v>
      </c>
      <c r="N31" s="54">
        <f t="shared" si="2"/>
        <v>259</v>
      </c>
      <c r="O31" s="10"/>
    </row>
    <row r="32" spans="2:15" ht="39.950000000000003" customHeight="1">
      <c r="B32" s="5"/>
      <c r="C32" s="45">
        <v>21</v>
      </c>
      <c r="D32" s="50">
        <f t="shared" si="3"/>
        <v>170</v>
      </c>
      <c r="E32" s="51">
        <v>240</v>
      </c>
      <c r="F32" s="51"/>
      <c r="G32" s="51">
        <v>80</v>
      </c>
      <c r="H32" s="49">
        <f t="shared" si="0"/>
        <v>330</v>
      </c>
      <c r="I32" s="50">
        <f t="shared" si="4"/>
        <v>89</v>
      </c>
      <c r="J32" s="55"/>
      <c r="K32" s="51"/>
      <c r="L32" s="51"/>
      <c r="M32" s="49">
        <f t="shared" si="1"/>
        <v>89</v>
      </c>
      <c r="N32" s="54">
        <f t="shared" si="2"/>
        <v>419</v>
      </c>
      <c r="O32" s="10"/>
    </row>
    <row r="33" spans="2:15" ht="39.950000000000003" customHeight="1">
      <c r="B33" s="5"/>
      <c r="C33" s="45">
        <v>22</v>
      </c>
      <c r="D33" s="50">
        <f t="shared" si="3"/>
        <v>330</v>
      </c>
      <c r="E33" s="51"/>
      <c r="F33" s="51"/>
      <c r="G33" s="51">
        <v>41</v>
      </c>
      <c r="H33" s="49">
        <f t="shared" si="0"/>
        <v>289</v>
      </c>
      <c r="I33" s="50">
        <f t="shared" si="4"/>
        <v>89</v>
      </c>
      <c r="J33" s="55"/>
      <c r="K33" s="51">
        <v>3</v>
      </c>
      <c r="L33" s="51"/>
      <c r="M33" s="49">
        <f t="shared" si="1"/>
        <v>86</v>
      </c>
      <c r="N33" s="54">
        <f t="shared" si="2"/>
        <v>375</v>
      </c>
      <c r="O33" s="10"/>
    </row>
    <row r="34" spans="2:15" ht="39.950000000000003" customHeight="1">
      <c r="B34" s="5"/>
      <c r="C34" s="45">
        <v>23</v>
      </c>
      <c r="D34" s="50">
        <f t="shared" si="3"/>
        <v>289</v>
      </c>
      <c r="E34" s="51">
        <v>120</v>
      </c>
      <c r="F34" s="51"/>
      <c r="G34" s="51">
        <v>9</v>
      </c>
      <c r="H34" s="49">
        <f t="shared" si="0"/>
        <v>400</v>
      </c>
      <c r="I34" s="50">
        <f t="shared" si="4"/>
        <v>86</v>
      </c>
      <c r="J34" s="55"/>
      <c r="K34" s="51"/>
      <c r="L34" s="51"/>
      <c r="M34" s="49">
        <f t="shared" si="1"/>
        <v>86</v>
      </c>
      <c r="N34" s="54">
        <f t="shared" si="2"/>
        <v>486</v>
      </c>
      <c r="O34" s="10"/>
    </row>
    <row r="35" spans="2:15" ht="39.950000000000003" customHeight="1">
      <c r="B35" s="5"/>
      <c r="C35" s="45">
        <v>24</v>
      </c>
      <c r="D35" s="50">
        <f t="shared" si="3"/>
        <v>400</v>
      </c>
      <c r="E35" s="51">
        <v>5</v>
      </c>
      <c r="F35" s="51"/>
      <c r="G35" s="51">
        <v>50</v>
      </c>
      <c r="H35" s="49">
        <f t="shared" si="0"/>
        <v>355</v>
      </c>
      <c r="I35" s="50">
        <f t="shared" si="4"/>
        <v>86</v>
      </c>
      <c r="J35" s="55">
        <v>11</v>
      </c>
      <c r="K35" s="51">
        <v>3</v>
      </c>
      <c r="L35" s="51">
        <v>5</v>
      </c>
      <c r="M35" s="49">
        <f t="shared" si="1"/>
        <v>89</v>
      </c>
      <c r="N35" s="54">
        <f t="shared" si="2"/>
        <v>444</v>
      </c>
      <c r="O35" s="10"/>
    </row>
    <row r="36" spans="2:15" ht="39.950000000000003" customHeight="1">
      <c r="B36" s="5"/>
      <c r="C36" s="45">
        <v>25</v>
      </c>
      <c r="D36" s="50">
        <f t="shared" si="3"/>
        <v>355</v>
      </c>
      <c r="E36" s="51"/>
      <c r="F36" s="51"/>
      <c r="G36" s="51">
        <v>16</v>
      </c>
      <c r="H36" s="49">
        <f t="shared" si="0"/>
        <v>339</v>
      </c>
      <c r="I36" s="50">
        <f t="shared" si="4"/>
        <v>89</v>
      </c>
      <c r="J36" s="55"/>
      <c r="K36" s="51"/>
      <c r="L36" s="51"/>
      <c r="M36" s="49">
        <f t="shared" si="1"/>
        <v>89</v>
      </c>
      <c r="N36" s="54">
        <f t="shared" si="2"/>
        <v>428</v>
      </c>
      <c r="O36" s="10"/>
    </row>
    <row r="37" spans="2:15" ht="39.950000000000003" customHeight="1">
      <c r="B37" s="5"/>
      <c r="C37" s="45">
        <v>26</v>
      </c>
      <c r="D37" s="50">
        <f t="shared" si="3"/>
        <v>339</v>
      </c>
      <c r="E37" s="51">
        <v>126</v>
      </c>
      <c r="F37" s="51"/>
      <c r="G37" s="51">
        <v>60</v>
      </c>
      <c r="H37" s="49">
        <f t="shared" si="0"/>
        <v>405</v>
      </c>
      <c r="I37" s="50">
        <f t="shared" si="4"/>
        <v>89</v>
      </c>
      <c r="J37" s="55"/>
      <c r="K37" s="51">
        <v>7</v>
      </c>
      <c r="L37" s="51">
        <v>6</v>
      </c>
      <c r="M37" s="49">
        <f t="shared" si="1"/>
        <v>76</v>
      </c>
      <c r="N37" s="54">
        <f t="shared" si="2"/>
        <v>481</v>
      </c>
      <c r="O37" s="10"/>
    </row>
    <row r="38" spans="2:15" ht="39.950000000000003" customHeight="1">
      <c r="B38" s="5"/>
      <c r="C38" s="45">
        <v>27</v>
      </c>
      <c r="D38" s="50">
        <f t="shared" si="3"/>
        <v>405</v>
      </c>
      <c r="E38" s="51"/>
      <c r="F38" s="51"/>
      <c r="G38" s="51">
        <v>68</v>
      </c>
      <c r="H38" s="49">
        <f t="shared" si="0"/>
        <v>337</v>
      </c>
      <c r="I38" s="50">
        <f t="shared" si="4"/>
        <v>76</v>
      </c>
      <c r="J38" s="55"/>
      <c r="K38" s="51"/>
      <c r="L38" s="51"/>
      <c r="M38" s="49">
        <f t="shared" si="1"/>
        <v>76</v>
      </c>
      <c r="N38" s="54">
        <f t="shared" si="2"/>
        <v>413</v>
      </c>
      <c r="O38" s="10"/>
    </row>
    <row r="39" spans="2:15" ht="39.950000000000003" customHeight="1">
      <c r="B39" s="5"/>
      <c r="C39" s="45">
        <v>28</v>
      </c>
      <c r="D39" s="50">
        <f t="shared" si="3"/>
        <v>337</v>
      </c>
      <c r="E39" s="51"/>
      <c r="F39" s="51"/>
      <c r="G39" s="51">
        <v>48</v>
      </c>
      <c r="H39" s="49">
        <f t="shared" si="0"/>
        <v>289</v>
      </c>
      <c r="I39" s="50">
        <f t="shared" si="4"/>
        <v>76</v>
      </c>
      <c r="J39" s="55">
        <v>3</v>
      </c>
      <c r="K39" s="51"/>
      <c r="L39" s="51"/>
      <c r="M39" s="49">
        <f t="shared" si="1"/>
        <v>79</v>
      </c>
      <c r="N39" s="54">
        <f t="shared" si="2"/>
        <v>368</v>
      </c>
      <c r="O39" s="10"/>
    </row>
    <row r="40" spans="2:15" ht="39.950000000000003" customHeight="1">
      <c r="B40" s="5"/>
      <c r="C40" s="45">
        <v>29</v>
      </c>
      <c r="D40" s="50">
        <f t="shared" si="3"/>
        <v>289</v>
      </c>
      <c r="E40" s="51"/>
      <c r="F40" s="51"/>
      <c r="G40" s="51">
        <v>132</v>
      </c>
      <c r="H40" s="49">
        <f t="shared" si="0"/>
        <v>157</v>
      </c>
      <c r="I40" s="50">
        <f t="shared" si="4"/>
        <v>79</v>
      </c>
      <c r="J40" s="55">
        <v>4</v>
      </c>
      <c r="K40" s="51"/>
      <c r="L40" s="51"/>
      <c r="M40" s="49">
        <f t="shared" si="1"/>
        <v>83</v>
      </c>
      <c r="N40" s="54">
        <f t="shared" si="2"/>
        <v>240</v>
      </c>
      <c r="O40" s="10"/>
    </row>
    <row r="41" spans="2:15" ht="39.950000000000003" customHeight="1">
      <c r="B41" s="5"/>
      <c r="C41" s="45">
        <v>30</v>
      </c>
      <c r="D41" s="50">
        <f t="shared" si="3"/>
        <v>157</v>
      </c>
      <c r="E41" s="51">
        <v>240</v>
      </c>
      <c r="F41" s="51"/>
      <c r="G41" s="51">
        <v>56</v>
      </c>
      <c r="H41" s="49">
        <f t="shared" si="0"/>
        <v>341</v>
      </c>
      <c r="I41" s="50">
        <f t="shared" si="4"/>
        <v>83</v>
      </c>
      <c r="J41" s="55">
        <v>3</v>
      </c>
      <c r="K41" s="51">
        <v>2</v>
      </c>
      <c r="L41" s="51"/>
      <c r="M41" s="49">
        <f t="shared" si="1"/>
        <v>84</v>
      </c>
      <c r="N41" s="54">
        <f t="shared" si="2"/>
        <v>425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341</v>
      </c>
      <c r="E42" s="52"/>
      <c r="F42" s="52"/>
      <c r="G42" s="52"/>
      <c r="H42" s="49">
        <f t="shared" si="0"/>
        <v>341</v>
      </c>
      <c r="I42" s="50">
        <f t="shared" si="4"/>
        <v>84</v>
      </c>
      <c r="J42" s="56"/>
      <c r="K42" s="52"/>
      <c r="L42" s="52"/>
      <c r="M42" s="49">
        <f t="shared" si="1"/>
        <v>84</v>
      </c>
      <c r="N42" s="54">
        <f t="shared" si="2"/>
        <v>425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1774</v>
      </c>
      <c r="F44" s="58">
        <f>SUM($F12:$F42)</f>
        <v>0</v>
      </c>
      <c r="G44" s="59">
        <f>SUM($G12:$G42)</f>
        <v>1624</v>
      </c>
      <c r="H44" s="22"/>
      <c r="I44" s="11"/>
      <c r="J44" s="57">
        <f>SUM($J12:$J42)</f>
        <v>86</v>
      </c>
      <c r="K44" s="58">
        <f>SUM($K12:$K42)</f>
        <v>55</v>
      </c>
      <c r="L44" s="59">
        <f>SUM($L12:$L42)</f>
        <v>22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26"/>
  <sheetViews>
    <sheetView showGridLines="0" showRowColHeaders="0" showZeros="0" topLeftCell="C1" zoomScale="57" zoomScaleNormal="57" workbookViewId="0">
      <pane ySplit="13" topLeftCell="A71" activePane="bottomLeft" state="frozen"/>
      <selection activeCell="G25" sqref="G25"/>
      <selection pane="bottomLeft" activeCell="G25" sqref="G25"/>
    </sheetView>
  </sheetViews>
  <sheetFormatPr defaultColWidth="0" defaultRowHeight="0" customHeight="1" zeroHeight="1"/>
  <cols>
    <col min="1" max="1" width="5.7109375" style="72" customWidth="1"/>
    <col min="2" max="3" width="10.7109375" style="72" customWidth="1"/>
    <col min="4" max="4" width="20.7109375" style="72" customWidth="1"/>
    <col min="5" max="7" width="10.7109375" style="72" customWidth="1"/>
    <col min="8" max="38" width="5.7109375" style="72" customWidth="1"/>
    <col min="39" max="39" width="10.7109375" style="72" customWidth="1"/>
    <col min="40" max="40" width="5.7109375" style="72" customWidth="1"/>
    <col min="41" max="16384" width="20.7109375" style="72" hidden="1"/>
  </cols>
  <sheetData>
    <row r="1" spans="2:39" ht="20.100000000000001" customHeight="1" thickBot="1"/>
    <row r="2" spans="2:39" ht="9.9499999999999993" customHeight="1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39" ht="50.1" customHeight="1">
      <c r="B3" s="76"/>
      <c r="C3" s="77"/>
      <c r="D3" s="115" t="s">
        <v>110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</row>
    <row r="4" spans="2:39" ht="9.9499999999999993" customHeight="1" thickBot="1">
      <c r="B4" s="79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1"/>
    </row>
    <row r="5" spans="2:39" ht="9.9499999999999993" customHeight="1" thickBot="1"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</row>
    <row r="6" spans="2:39" ht="24.95" customHeight="1" thickBot="1">
      <c r="B6" s="85" t="s">
        <v>1</v>
      </c>
      <c r="C6" s="86"/>
      <c r="D6" s="157" t="str">
        <f ca="1">GUINNESS!D5</f>
        <v>TMA</v>
      </c>
      <c r="E6" s="158"/>
      <c r="F6" s="158"/>
      <c r="G6" s="159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</row>
    <row r="7" spans="2:39" ht="5.0999999999999996" customHeight="1" thickBot="1">
      <c r="B7" s="88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7"/>
    </row>
    <row r="8" spans="2:39" ht="24.95" customHeight="1" thickBot="1">
      <c r="B8" s="89" t="s">
        <v>2</v>
      </c>
      <c r="C8" s="90"/>
      <c r="D8" s="157" t="str">
        <f ca="1">GUINNESS!H5</f>
        <v>SEPTEMBER  2013</v>
      </c>
      <c r="E8" s="158"/>
      <c r="F8" s="158"/>
      <c r="G8" s="15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1"/>
    </row>
    <row r="9" spans="2:39" ht="9.9499999999999993" customHeight="1" thickBot="1"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</row>
    <row r="10" spans="2:39" ht="5.0999999999999996" customHeight="1" thickBot="1"/>
    <row r="11" spans="2:39" ht="24.95" customHeight="1">
      <c r="B11" s="118" t="s">
        <v>40</v>
      </c>
      <c r="C11" s="119" t="s">
        <v>41</v>
      </c>
      <c r="D11" s="125"/>
      <c r="E11" s="120"/>
      <c r="F11" s="119" t="s">
        <v>113</v>
      </c>
      <c r="G11" s="120"/>
      <c r="H11" s="121" t="s">
        <v>69</v>
      </c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3"/>
      <c r="AM11" s="124" t="s">
        <v>11</v>
      </c>
    </row>
    <row r="12" spans="2:39" ht="24.95" customHeight="1" thickBot="1">
      <c r="B12" s="95"/>
      <c r="C12" s="96"/>
      <c r="D12" s="80"/>
      <c r="E12" s="97"/>
      <c r="F12" s="154" t="s">
        <v>112</v>
      </c>
      <c r="G12" s="126"/>
      <c r="H12" s="98">
        <f ca="1">DATE(MID(CELL("FILENAME",$A$1),FIND("[",CELL("FILENAME",$A$1))+4,4),MID(CELL("FILENAME",$A$1),FIND("[",CELL("FILENAME",$A$1))+8,2),1)</f>
        <v>41518</v>
      </c>
      <c r="I12" s="98">
        <f ca="1">IFERROR(IF(MONTH(H$12+1)=MONTH($H$12),H$12+1,""),"")</f>
        <v>41519</v>
      </c>
      <c r="J12" s="98">
        <f t="shared" ref="J12:AK12" ca="1" si="0">IFERROR(IF(MONTH(I$12+1)=MONTH($H$12),I$12+1,""),"")</f>
        <v>41520</v>
      </c>
      <c r="K12" s="98">
        <f t="shared" ca="1" si="0"/>
        <v>41521</v>
      </c>
      <c r="L12" s="98">
        <f t="shared" ca="1" si="0"/>
        <v>41522</v>
      </c>
      <c r="M12" s="98">
        <f t="shared" ca="1" si="0"/>
        <v>41523</v>
      </c>
      <c r="N12" s="98">
        <f t="shared" ca="1" si="0"/>
        <v>41524</v>
      </c>
      <c r="O12" s="98">
        <f t="shared" ca="1" si="0"/>
        <v>41525</v>
      </c>
      <c r="P12" s="98">
        <f t="shared" ca="1" si="0"/>
        <v>41526</v>
      </c>
      <c r="Q12" s="98">
        <f t="shared" ca="1" si="0"/>
        <v>41527</v>
      </c>
      <c r="R12" s="98">
        <f t="shared" ca="1" si="0"/>
        <v>41528</v>
      </c>
      <c r="S12" s="98">
        <f t="shared" ca="1" si="0"/>
        <v>41529</v>
      </c>
      <c r="T12" s="98">
        <f t="shared" ca="1" si="0"/>
        <v>41530</v>
      </c>
      <c r="U12" s="98">
        <f t="shared" ca="1" si="0"/>
        <v>41531</v>
      </c>
      <c r="V12" s="98">
        <f t="shared" ca="1" si="0"/>
        <v>41532</v>
      </c>
      <c r="W12" s="98">
        <f t="shared" ca="1" si="0"/>
        <v>41533</v>
      </c>
      <c r="X12" s="98">
        <f t="shared" ca="1" si="0"/>
        <v>41534</v>
      </c>
      <c r="Y12" s="98">
        <f t="shared" ca="1" si="0"/>
        <v>41535</v>
      </c>
      <c r="Z12" s="98">
        <f t="shared" ca="1" si="0"/>
        <v>41536</v>
      </c>
      <c r="AA12" s="98">
        <f t="shared" ca="1" si="0"/>
        <v>41537</v>
      </c>
      <c r="AB12" s="98">
        <f ca="1">IFERROR(IF(MONTH(AA$12+1)=MONTH($H$12),AA$12+1,""),"")</f>
        <v>41538</v>
      </c>
      <c r="AC12" s="98">
        <f t="shared" ca="1" si="0"/>
        <v>41539</v>
      </c>
      <c r="AD12" s="98">
        <f t="shared" ca="1" si="0"/>
        <v>41540</v>
      </c>
      <c r="AE12" s="98">
        <f t="shared" ca="1" si="0"/>
        <v>41541</v>
      </c>
      <c r="AF12" s="98">
        <f t="shared" ca="1" si="0"/>
        <v>41542</v>
      </c>
      <c r="AG12" s="98">
        <f t="shared" ca="1" si="0"/>
        <v>41543</v>
      </c>
      <c r="AH12" s="98">
        <f t="shared" ca="1" si="0"/>
        <v>41544</v>
      </c>
      <c r="AI12" s="98">
        <f ca="1">IFERROR(IF(MONTH(AH$12+1)=MONTH($H$12),AH$12+1,""),"")</f>
        <v>41545</v>
      </c>
      <c r="AJ12" s="98">
        <f t="shared" ca="1" si="0"/>
        <v>41546</v>
      </c>
      <c r="AK12" s="98">
        <f t="shared" ca="1" si="0"/>
        <v>41547</v>
      </c>
      <c r="AL12" s="98" t="str">
        <f ca="1">IFERROR(IF(MONTH(AK$12+1)=MONTH($H$12),AK$12+1,""),"")</f>
        <v/>
      </c>
      <c r="AM12" s="99"/>
    </row>
    <row r="13" spans="2:39" ht="5.0999999999999996" customHeight="1" thickBot="1">
      <c r="C13" s="77"/>
      <c r="D13" s="77"/>
      <c r="E13" s="77"/>
      <c r="F13" s="77"/>
      <c r="G13" s="77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2:39" ht="20.100000000000001" customHeight="1">
      <c r="B14" s="101" t="s">
        <v>16</v>
      </c>
      <c r="C14" s="102" t="s">
        <v>47</v>
      </c>
      <c r="D14" s="10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</row>
    <row r="15" spans="2:39" ht="20.100000000000001" customHeight="1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5"/>
    </row>
    <row r="16" spans="2:39" ht="20.100000000000001" customHeight="1">
      <c r="B16" s="141" t="s">
        <v>61</v>
      </c>
      <c r="C16" s="142" t="s">
        <v>42</v>
      </c>
      <c r="D16" s="143"/>
      <c r="E16" s="144" t="s">
        <v>59</v>
      </c>
      <c r="F16" s="132" t="s">
        <v>67</v>
      </c>
      <c r="G16" s="116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06">
        <f>SUM($H16:$AL16)</f>
        <v>0</v>
      </c>
    </row>
    <row r="17" spans="2:39" ht="20.100000000000001" customHeight="1" thickBot="1">
      <c r="B17" s="145"/>
      <c r="C17" s="146"/>
      <c r="D17" s="147"/>
      <c r="E17" s="148"/>
      <c r="F17" s="133" t="s">
        <v>68</v>
      </c>
      <c r="G17" s="117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27">
        <f>SUM($H17:$AL17)</f>
        <v>0</v>
      </c>
    </row>
    <row r="18" spans="2:39" ht="20.100000000000001" customHeight="1" thickBot="1">
      <c r="B18" s="149"/>
      <c r="C18" s="150"/>
      <c r="D18" s="151"/>
      <c r="E18" s="152"/>
      <c r="F18" s="134" t="s">
        <v>7</v>
      </c>
      <c r="G18" s="129">
        <v>1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1"/>
      <c r="AL18" s="135" t="s">
        <v>111</v>
      </c>
      <c r="AM18" s="128">
        <f>G18+AM16-AM17</f>
        <v>1</v>
      </c>
    </row>
    <row r="19" spans="2:39" ht="20.100000000000001" customHeight="1">
      <c r="B19" s="141" t="s">
        <v>62</v>
      </c>
      <c r="C19" s="142" t="s">
        <v>43</v>
      </c>
      <c r="D19" s="143"/>
      <c r="E19" s="144" t="s">
        <v>59</v>
      </c>
      <c r="F19" s="132" t="s">
        <v>67</v>
      </c>
      <c r="G19" s="116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>
        <v>2</v>
      </c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06">
        <f>SUM($H19:$AL19)</f>
        <v>2</v>
      </c>
    </row>
    <row r="20" spans="2:39" ht="20.100000000000001" customHeight="1" thickBot="1">
      <c r="B20" s="145"/>
      <c r="C20" s="146"/>
      <c r="D20" s="147"/>
      <c r="E20" s="148"/>
      <c r="F20" s="133" t="s">
        <v>68</v>
      </c>
      <c r="G20" s="117"/>
      <c r="H20" s="114">
        <v>1</v>
      </c>
      <c r="I20" s="114"/>
      <c r="J20" s="114"/>
      <c r="K20" s="114"/>
      <c r="L20" s="114"/>
      <c r="M20" s="114"/>
      <c r="N20" s="114"/>
      <c r="O20" s="114"/>
      <c r="P20" s="114">
        <v>1</v>
      </c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27">
        <f>SUM($H20:$AL20)</f>
        <v>2</v>
      </c>
    </row>
    <row r="21" spans="2:39" ht="20.100000000000001" customHeight="1" thickBot="1">
      <c r="B21" s="149"/>
      <c r="C21" s="150"/>
      <c r="D21" s="151"/>
      <c r="E21" s="152"/>
      <c r="F21" s="134" t="s">
        <v>7</v>
      </c>
      <c r="G21" s="129">
        <v>2</v>
      </c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1"/>
      <c r="AL21" s="135" t="s">
        <v>111</v>
      </c>
      <c r="AM21" s="128">
        <f>G21+AM19-AM20</f>
        <v>2</v>
      </c>
    </row>
    <row r="22" spans="2:39" ht="20.100000000000001" customHeight="1">
      <c r="B22" s="141" t="s">
        <v>63</v>
      </c>
      <c r="C22" s="142" t="s">
        <v>44</v>
      </c>
      <c r="D22" s="143"/>
      <c r="E22" s="144" t="s">
        <v>59</v>
      </c>
      <c r="F22" s="132" t="s">
        <v>67</v>
      </c>
      <c r="G22" s="116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06">
        <f>SUM($H22:$AL22)</f>
        <v>0</v>
      </c>
    </row>
    <row r="23" spans="2:39" ht="20.100000000000001" customHeight="1" thickBot="1">
      <c r="B23" s="145"/>
      <c r="C23" s="146"/>
      <c r="D23" s="147"/>
      <c r="E23" s="148"/>
      <c r="F23" s="133" t="s">
        <v>68</v>
      </c>
      <c r="G23" s="117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27">
        <f>SUM($H23:$AL23)</f>
        <v>0</v>
      </c>
    </row>
    <row r="24" spans="2:39" ht="20.100000000000001" customHeight="1" thickBot="1">
      <c r="B24" s="149"/>
      <c r="C24" s="150"/>
      <c r="D24" s="151"/>
      <c r="E24" s="152"/>
      <c r="F24" s="134" t="s">
        <v>7</v>
      </c>
      <c r="G24" s="129">
        <v>1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1"/>
      <c r="AL24" s="135" t="s">
        <v>111</v>
      </c>
      <c r="AM24" s="128">
        <f>G24+AM22-AM23</f>
        <v>1</v>
      </c>
    </row>
    <row r="25" spans="2:39" ht="20.100000000000001" customHeight="1">
      <c r="B25" s="141" t="s">
        <v>64</v>
      </c>
      <c r="C25" s="142" t="s">
        <v>45</v>
      </c>
      <c r="D25" s="143"/>
      <c r="E25" s="144" t="s">
        <v>59</v>
      </c>
      <c r="F25" s="132" t="s">
        <v>67</v>
      </c>
      <c r="G25" s="116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06">
        <f>SUM($H25:$AL25)</f>
        <v>0</v>
      </c>
    </row>
    <row r="26" spans="2:39" ht="20.100000000000001" customHeight="1" thickBot="1">
      <c r="B26" s="145"/>
      <c r="C26" s="146"/>
      <c r="D26" s="147"/>
      <c r="E26" s="148"/>
      <c r="F26" s="133" t="s">
        <v>68</v>
      </c>
      <c r="G26" s="117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27">
        <f>SUM($H26:$AL26)</f>
        <v>0</v>
      </c>
    </row>
    <row r="27" spans="2:39" ht="20.100000000000001" customHeight="1" thickBot="1">
      <c r="B27" s="149"/>
      <c r="C27" s="150"/>
      <c r="D27" s="151"/>
      <c r="E27" s="152"/>
      <c r="F27" s="134" t="s">
        <v>7</v>
      </c>
      <c r="G27" s="129">
        <v>1</v>
      </c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1"/>
      <c r="AL27" s="135" t="s">
        <v>111</v>
      </c>
      <c r="AM27" s="128">
        <f>G27+AM25-AM26</f>
        <v>1</v>
      </c>
    </row>
    <row r="28" spans="2:39" ht="20.100000000000001" customHeight="1">
      <c r="B28" s="141" t="s">
        <v>65</v>
      </c>
      <c r="C28" s="142" t="s">
        <v>46</v>
      </c>
      <c r="D28" s="143"/>
      <c r="E28" s="144" t="s">
        <v>59</v>
      </c>
      <c r="F28" s="132" t="s">
        <v>67</v>
      </c>
      <c r="G28" s="116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06">
        <f>SUM($H28:$AL28)</f>
        <v>0</v>
      </c>
    </row>
    <row r="29" spans="2:39" ht="20.100000000000001" customHeight="1" thickBot="1">
      <c r="B29" s="145"/>
      <c r="C29" s="146"/>
      <c r="D29" s="147"/>
      <c r="E29" s="148"/>
      <c r="F29" s="133" t="s">
        <v>68</v>
      </c>
      <c r="G29" s="117"/>
      <c r="H29" s="114"/>
      <c r="I29" s="114"/>
      <c r="J29" s="114"/>
      <c r="K29" s="114"/>
      <c r="L29" s="114"/>
      <c r="M29" s="114"/>
      <c r="N29" s="114"/>
      <c r="O29" s="114"/>
      <c r="P29" s="114">
        <v>2</v>
      </c>
      <c r="Q29" s="114"/>
      <c r="R29" s="114"/>
      <c r="S29" s="114"/>
      <c r="T29" s="114">
        <v>1</v>
      </c>
      <c r="U29" s="114"/>
      <c r="V29" s="114"/>
      <c r="W29" s="114"/>
      <c r="X29" s="114"/>
      <c r="Y29" s="114"/>
      <c r="Z29" s="114"/>
      <c r="AA29" s="114">
        <v>1</v>
      </c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27">
        <f>SUM($H29:$AL29)</f>
        <v>4</v>
      </c>
    </row>
    <row r="30" spans="2:39" ht="20.100000000000001" customHeight="1" thickBot="1">
      <c r="B30" s="149"/>
      <c r="C30" s="150"/>
      <c r="D30" s="151"/>
      <c r="E30" s="152"/>
      <c r="F30" s="134" t="s">
        <v>7</v>
      </c>
      <c r="G30" s="129">
        <v>4</v>
      </c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1"/>
      <c r="AL30" s="135" t="s">
        <v>111</v>
      </c>
      <c r="AM30" s="128">
        <f>G30+AM28-AM29</f>
        <v>0</v>
      </c>
    </row>
    <row r="31" spans="2:39" ht="20.100000000000001" customHeight="1">
      <c r="B31" s="141" t="s">
        <v>66</v>
      </c>
      <c r="C31" s="142" t="s">
        <v>46</v>
      </c>
      <c r="D31" s="143"/>
      <c r="E31" s="144" t="s">
        <v>60</v>
      </c>
      <c r="F31" s="132" t="s">
        <v>67</v>
      </c>
      <c r="G31" s="116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06">
        <f>SUM($H31:$AL31)</f>
        <v>0</v>
      </c>
    </row>
    <row r="32" spans="2:39" ht="20.100000000000001" customHeight="1" thickBot="1">
      <c r="B32" s="145"/>
      <c r="C32" s="146"/>
      <c r="D32" s="147"/>
      <c r="E32" s="148"/>
      <c r="F32" s="133" t="s">
        <v>68</v>
      </c>
      <c r="G32" s="117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27">
        <f>SUM($H32:$AL32)</f>
        <v>0</v>
      </c>
    </row>
    <row r="33" spans="2:39" ht="20.100000000000001" customHeight="1" thickBot="1">
      <c r="B33" s="153"/>
      <c r="C33" s="154"/>
      <c r="D33" s="155"/>
      <c r="E33" s="126"/>
      <c r="F33" s="136" t="s">
        <v>7</v>
      </c>
      <c r="G33" s="129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8"/>
      <c r="AL33" s="140" t="s">
        <v>111</v>
      </c>
      <c r="AM33" s="128">
        <f>G33+AM31-AM32</f>
        <v>0</v>
      </c>
    </row>
    <row r="34" spans="2:39" ht="5.0999999999999996" customHeight="1" thickBot="1">
      <c r="C34" s="77"/>
      <c r="D34" s="77"/>
      <c r="E34" s="77"/>
      <c r="F34" s="77"/>
      <c r="G34" s="77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</row>
    <row r="35" spans="2:39" ht="20.100000000000001" customHeight="1">
      <c r="B35" s="101" t="s">
        <v>17</v>
      </c>
      <c r="C35" s="102" t="s">
        <v>48</v>
      </c>
      <c r="D35" s="10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</row>
    <row r="36" spans="2:39" ht="20.100000000000001" customHeight="1"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5"/>
    </row>
    <row r="37" spans="2:39" ht="20.100000000000001" customHeight="1">
      <c r="B37" s="141" t="s">
        <v>71</v>
      </c>
      <c r="C37" s="142" t="s">
        <v>49</v>
      </c>
      <c r="D37" s="143"/>
      <c r="E37" s="144" t="s">
        <v>58</v>
      </c>
      <c r="F37" s="132" t="s">
        <v>67</v>
      </c>
      <c r="G37" s="116"/>
      <c r="H37" s="113"/>
      <c r="I37" s="113"/>
      <c r="J37" s="113"/>
      <c r="K37" s="113"/>
      <c r="L37" s="113"/>
      <c r="M37" s="113"/>
      <c r="N37" s="113"/>
      <c r="O37" s="113">
        <v>7</v>
      </c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06">
        <f>SUM($H37:$AL37)</f>
        <v>7</v>
      </c>
    </row>
    <row r="38" spans="2:39" ht="20.100000000000001" customHeight="1" thickBot="1">
      <c r="B38" s="145"/>
      <c r="C38" s="146"/>
      <c r="D38" s="147"/>
      <c r="E38" s="148"/>
      <c r="F38" s="133" t="s">
        <v>68</v>
      </c>
      <c r="G38" s="117"/>
      <c r="H38" s="114"/>
      <c r="I38" s="114"/>
      <c r="J38" s="114"/>
      <c r="K38" s="114"/>
      <c r="L38" s="114"/>
      <c r="M38" s="114">
        <v>1</v>
      </c>
      <c r="N38" s="114">
        <v>2</v>
      </c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>
        <v>1</v>
      </c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27">
        <f>SUM($H38:$AL38)</f>
        <v>4</v>
      </c>
    </row>
    <row r="39" spans="2:39" ht="20.100000000000001" customHeight="1" thickBot="1">
      <c r="B39" s="149"/>
      <c r="C39" s="150"/>
      <c r="D39" s="151"/>
      <c r="E39" s="152"/>
      <c r="F39" s="134" t="s">
        <v>7</v>
      </c>
      <c r="G39" s="129">
        <v>3</v>
      </c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1"/>
      <c r="AL39" s="135" t="s">
        <v>111</v>
      </c>
      <c r="AM39" s="128">
        <f>G39+AM37-AM38</f>
        <v>6</v>
      </c>
    </row>
    <row r="40" spans="2:39" ht="20.100000000000001" customHeight="1">
      <c r="B40" s="141" t="s">
        <v>72</v>
      </c>
      <c r="C40" s="142" t="s">
        <v>49</v>
      </c>
      <c r="D40" s="143"/>
      <c r="E40" s="144" t="s">
        <v>70</v>
      </c>
      <c r="F40" s="132" t="s">
        <v>67</v>
      </c>
      <c r="G40" s="116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06">
        <f>SUM($H40:$AL40)</f>
        <v>0</v>
      </c>
    </row>
    <row r="41" spans="2:39" ht="20.100000000000001" customHeight="1" thickBot="1">
      <c r="B41" s="145"/>
      <c r="C41" s="146"/>
      <c r="D41" s="147"/>
      <c r="E41" s="148"/>
      <c r="F41" s="133" t="s">
        <v>68</v>
      </c>
      <c r="G41" s="117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27">
        <f>SUM($H41:$AL41)</f>
        <v>0</v>
      </c>
    </row>
    <row r="42" spans="2:39" ht="20.100000000000001" customHeight="1" thickBot="1">
      <c r="B42" s="149"/>
      <c r="C42" s="150"/>
      <c r="D42" s="151"/>
      <c r="E42" s="152"/>
      <c r="F42" s="134" t="s">
        <v>7</v>
      </c>
      <c r="G42" s="129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1"/>
      <c r="AL42" s="135" t="s">
        <v>111</v>
      </c>
      <c r="AM42" s="128">
        <f>G42+AM40-AM41</f>
        <v>0</v>
      </c>
    </row>
    <row r="43" spans="2:39" ht="20.100000000000001" customHeight="1">
      <c r="B43" s="141" t="s">
        <v>73</v>
      </c>
      <c r="C43" s="142" t="s">
        <v>50</v>
      </c>
      <c r="D43" s="143"/>
      <c r="E43" s="144" t="s">
        <v>58</v>
      </c>
      <c r="F43" s="132" t="s">
        <v>67</v>
      </c>
      <c r="G43" s="116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06">
        <f>SUM($H43:$AL43)</f>
        <v>0</v>
      </c>
    </row>
    <row r="44" spans="2:39" ht="20.100000000000001" customHeight="1" thickBot="1">
      <c r="B44" s="145"/>
      <c r="C44" s="146"/>
      <c r="D44" s="147"/>
      <c r="E44" s="148"/>
      <c r="F44" s="133" t="s">
        <v>68</v>
      </c>
      <c r="G44" s="117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27">
        <f>SUM($H44:$AL44)</f>
        <v>0</v>
      </c>
    </row>
    <row r="45" spans="2:39" ht="20.100000000000001" customHeight="1" thickBot="1">
      <c r="B45" s="149"/>
      <c r="C45" s="150"/>
      <c r="D45" s="151"/>
      <c r="E45" s="152"/>
      <c r="F45" s="134" t="s">
        <v>7</v>
      </c>
      <c r="G45" s="129">
        <v>1</v>
      </c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1"/>
      <c r="AL45" s="135" t="s">
        <v>111</v>
      </c>
      <c r="AM45" s="128">
        <f>G45+AM43-AM44</f>
        <v>1</v>
      </c>
    </row>
    <row r="46" spans="2:39" ht="20.100000000000001" customHeight="1">
      <c r="B46" s="141" t="s">
        <v>74</v>
      </c>
      <c r="C46" s="142" t="s">
        <v>51</v>
      </c>
      <c r="D46" s="143"/>
      <c r="E46" s="144" t="s">
        <v>58</v>
      </c>
      <c r="F46" s="132" t="s">
        <v>67</v>
      </c>
      <c r="G46" s="116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06">
        <f>SUM($H46:$AL46)</f>
        <v>0</v>
      </c>
    </row>
    <row r="47" spans="2:39" ht="20.100000000000001" customHeight="1" thickBot="1">
      <c r="B47" s="145"/>
      <c r="C47" s="146"/>
      <c r="D47" s="147"/>
      <c r="E47" s="148"/>
      <c r="F47" s="133" t="s">
        <v>68</v>
      </c>
      <c r="G47" s="117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27">
        <f>SUM($H47:$AL47)</f>
        <v>0</v>
      </c>
    </row>
    <row r="48" spans="2:39" ht="20.100000000000001" customHeight="1" thickBot="1">
      <c r="B48" s="149"/>
      <c r="C48" s="150"/>
      <c r="D48" s="151"/>
      <c r="E48" s="152"/>
      <c r="F48" s="134" t="s">
        <v>7</v>
      </c>
      <c r="G48" s="129">
        <v>1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1"/>
      <c r="AL48" s="135" t="s">
        <v>111</v>
      </c>
      <c r="AM48" s="128">
        <f>G48+AM46-AM47</f>
        <v>1</v>
      </c>
    </row>
    <row r="49" spans="2:39" ht="20.100000000000001" customHeight="1">
      <c r="B49" s="141" t="s">
        <v>75</v>
      </c>
      <c r="C49" s="142" t="s">
        <v>56</v>
      </c>
      <c r="D49" s="143"/>
      <c r="E49" s="144" t="s">
        <v>59</v>
      </c>
      <c r="F49" s="132" t="s">
        <v>67</v>
      </c>
      <c r="G49" s="116"/>
      <c r="H49" s="113">
        <v>2</v>
      </c>
      <c r="I49" s="113"/>
      <c r="J49" s="113"/>
      <c r="K49" s="113"/>
      <c r="L49" s="113"/>
      <c r="M49" s="113"/>
      <c r="N49" s="113"/>
      <c r="O49" s="113">
        <v>3</v>
      </c>
      <c r="P49" s="113"/>
      <c r="Q49" s="113"/>
      <c r="R49" s="113"/>
      <c r="S49" s="113"/>
      <c r="T49" s="113"/>
      <c r="U49" s="113"/>
      <c r="V49" s="113"/>
      <c r="W49" s="113">
        <v>3</v>
      </c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06">
        <f>SUM($H49:$AL49)</f>
        <v>8</v>
      </c>
    </row>
    <row r="50" spans="2:39" ht="20.100000000000001" customHeight="1" thickBot="1">
      <c r="B50" s="145"/>
      <c r="C50" s="146"/>
      <c r="D50" s="147"/>
      <c r="E50" s="148"/>
      <c r="F50" s="133" t="s">
        <v>68</v>
      </c>
      <c r="G50" s="117"/>
      <c r="H50" s="114"/>
      <c r="I50" s="114"/>
      <c r="J50" s="114"/>
      <c r="K50" s="114"/>
      <c r="L50" s="114"/>
      <c r="M50" s="114">
        <v>2</v>
      </c>
      <c r="N50" s="114">
        <v>1</v>
      </c>
      <c r="O50" s="114"/>
      <c r="P50" s="114"/>
      <c r="Q50" s="114"/>
      <c r="R50" s="114">
        <v>1</v>
      </c>
      <c r="S50" s="114">
        <v>1</v>
      </c>
      <c r="T50" s="114">
        <v>1</v>
      </c>
      <c r="U50" s="114"/>
      <c r="V50" s="114"/>
      <c r="W50" s="114">
        <v>2</v>
      </c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27">
        <f>SUM($H50:$AL50)</f>
        <v>8</v>
      </c>
    </row>
    <row r="51" spans="2:39" ht="20.100000000000001" customHeight="1" thickBot="1">
      <c r="B51" s="149"/>
      <c r="C51" s="150"/>
      <c r="D51" s="151"/>
      <c r="E51" s="152"/>
      <c r="F51" s="134" t="s">
        <v>7</v>
      </c>
      <c r="G51" s="129">
        <v>1</v>
      </c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1"/>
      <c r="AL51" s="135" t="s">
        <v>111</v>
      </c>
      <c r="AM51" s="128">
        <f>G51+AM49-AM50</f>
        <v>1</v>
      </c>
    </row>
    <row r="52" spans="2:39" ht="20.100000000000001" customHeight="1">
      <c r="B52" s="141" t="s">
        <v>76</v>
      </c>
      <c r="C52" s="142" t="s">
        <v>56</v>
      </c>
      <c r="D52" s="143"/>
      <c r="E52" s="144" t="s">
        <v>70</v>
      </c>
      <c r="F52" s="132" t="s">
        <v>67</v>
      </c>
      <c r="G52" s="116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06">
        <f>SUM($H52:$AL52)</f>
        <v>0</v>
      </c>
    </row>
    <row r="53" spans="2:39" ht="20.100000000000001" customHeight="1" thickBot="1">
      <c r="B53" s="145"/>
      <c r="C53" s="146"/>
      <c r="D53" s="147"/>
      <c r="E53" s="148"/>
      <c r="F53" s="133" t="s">
        <v>68</v>
      </c>
      <c r="G53" s="117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27">
        <f>SUM($H53:$AL53)</f>
        <v>0</v>
      </c>
    </row>
    <row r="54" spans="2:39" ht="20.100000000000001" customHeight="1" thickBot="1">
      <c r="B54" s="149"/>
      <c r="C54" s="150"/>
      <c r="D54" s="151"/>
      <c r="E54" s="152"/>
      <c r="F54" s="134" t="s">
        <v>7</v>
      </c>
      <c r="G54" s="129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1"/>
      <c r="AL54" s="135" t="s">
        <v>111</v>
      </c>
      <c r="AM54" s="128">
        <f>G54+AM52-AM53</f>
        <v>0</v>
      </c>
    </row>
    <row r="55" spans="2:39" ht="20.100000000000001" customHeight="1">
      <c r="B55" s="141" t="s">
        <v>77</v>
      </c>
      <c r="C55" s="142" t="s">
        <v>52</v>
      </c>
      <c r="D55" s="143"/>
      <c r="E55" s="144" t="s">
        <v>59</v>
      </c>
      <c r="F55" s="132" t="s">
        <v>67</v>
      </c>
      <c r="G55" s="116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06">
        <f>SUM($H55:$AL55)</f>
        <v>0</v>
      </c>
    </row>
    <row r="56" spans="2:39" ht="20.100000000000001" customHeight="1" thickBot="1">
      <c r="B56" s="145"/>
      <c r="C56" s="146"/>
      <c r="D56" s="147"/>
      <c r="E56" s="148"/>
      <c r="F56" s="133" t="s">
        <v>68</v>
      </c>
      <c r="G56" s="117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27">
        <f>SUM($H56:$AL56)</f>
        <v>0</v>
      </c>
    </row>
    <row r="57" spans="2:39" ht="20.100000000000001" customHeight="1" thickBot="1">
      <c r="B57" s="149"/>
      <c r="C57" s="150"/>
      <c r="D57" s="151"/>
      <c r="E57" s="152"/>
      <c r="F57" s="134" t="s">
        <v>7</v>
      </c>
      <c r="G57" s="129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1"/>
      <c r="AL57" s="135" t="s">
        <v>111</v>
      </c>
      <c r="AM57" s="128">
        <f>G57+AM55-AM56</f>
        <v>0</v>
      </c>
    </row>
    <row r="58" spans="2:39" ht="20.100000000000001" customHeight="1">
      <c r="B58" s="141" t="s">
        <v>78</v>
      </c>
      <c r="C58" s="142" t="s">
        <v>53</v>
      </c>
      <c r="D58" s="143"/>
      <c r="E58" s="144" t="s">
        <v>59</v>
      </c>
      <c r="F58" s="132" t="s">
        <v>67</v>
      </c>
      <c r="G58" s="116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06">
        <f>SUM($H58:$AL58)</f>
        <v>0</v>
      </c>
    </row>
    <row r="59" spans="2:39" ht="20.100000000000001" customHeight="1" thickBot="1">
      <c r="B59" s="145"/>
      <c r="C59" s="146"/>
      <c r="D59" s="147"/>
      <c r="E59" s="148"/>
      <c r="F59" s="133" t="s">
        <v>68</v>
      </c>
      <c r="G59" s="117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27">
        <f>SUM($H59:$AL59)</f>
        <v>0</v>
      </c>
    </row>
    <row r="60" spans="2:39" ht="20.100000000000001" customHeight="1" thickBot="1">
      <c r="B60" s="149"/>
      <c r="C60" s="150"/>
      <c r="D60" s="151"/>
      <c r="E60" s="152"/>
      <c r="F60" s="134" t="s">
        <v>7</v>
      </c>
      <c r="G60" s="129">
        <v>1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1"/>
      <c r="AL60" s="135" t="s">
        <v>111</v>
      </c>
      <c r="AM60" s="128">
        <f>G60+AM58-AM59</f>
        <v>1</v>
      </c>
    </row>
    <row r="61" spans="2:39" ht="20.100000000000001" customHeight="1">
      <c r="B61" s="141" t="s">
        <v>79</v>
      </c>
      <c r="C61" s="142" t="s">
        <v>54</v>
      </c>
      <c r="D61" s="143"/>
      <c r="E61" s="144" t="s">
        <v>59</v>
      </c>
      <c r="F61" s="132" t="s">
        <v>67</v>
      </c>
      <c r="G61" s="116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06">
        <f>SUM($H61:$AL61)</f>
        <v>0</v>
      </c>
    </row>
    <row r="62" spans="2:39" ht="20.100000000000001" customHeight="1" thickBot="1">
      <c r="B62" s="145"/>
      <c r="C62" s="146"/>
      <c r="D62" s="147"/>
      <c r="E62" s="148"/>
      <c r="F62" s="133" t="s">
        <v>68</v>
      </c>
      <c r="G62" s="117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27">
        <f>SUM($H62:$AL62)</f>
        <v>0</v>
      </c>
    </row>
    <row r="63" spans="2:39" ht="20.100000000000001" customHeight="1" thickBot="1">
      <c r="B63" s="149"/>
      <c r="C63" s="150"/>
      <c r="D63" s="151"/>
      <c r="E63" s="152"/>
      <c r="F63" s="134" t="s">
        <v>7</v>
      </c>
      <c r="G63" s="129">
        <v>1</v>
      </c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1"/>
      <c r="AL63" s="135" t="s">
        <v>111</v>
      </c>
      <c r="AM63" s="128">
        <f>G63+AM61-AM62</f>
        <v>1</v>
      </c>
    </row>
    <row r="64" spans="2:39" ht="20.100000000000001" customHeight="1">
      <c r="B64" s="141" t="s">
        <v>80</v>
      </c>
      <c r="C64" s="142" t="s">
        <v>55</v>
      </c>
      <c r="D64" s="143"/>
      <c r="E64" s="144" t="s">
        <v>59</v>
      </c>
      <c r="F64" s="132" t="s">
        <v>67</v>
      </c>
      <c r="G64" s="116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06">
        <f>SUM($H64:$AL64)</f>
        <v>0</v>
      </c>
    </row>
    <row r="65" spans="2:39" ht="20.100000000000001" customHeight="1" thickBot="1">
      <c r="B65" s="145"/>
      <c r="C65" s="146"/>
      <c r="D65" s="147"/>
      <c r="E65" s="148"/>
      <c r="F65" s="133" t="s">
        <v>68</v>
      </c>
      <c r="G65" s="117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27">
        <f>SUM($H65:$AL65)</f>
        <v>0</v>
      </c>
    </row>
    <row r="66" spans="2:39" ht="20.100000000000001" customHeight="1" thickBot="1">
      <c r="B66" s="149"/>
      <c r="C66" s="150"/>
      <c r="D66" s="151"/>
      <c r="E66" s="152"/>
      <c r="F66" s="134" t="s">
        <v>7</v>
      </c>
      <c r="G66" s="129">
        <v>1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1"/>
      <c r="AL66" s="135" t="s">
        <v>111</v>
      </c>
      <c r="AM66" s="128">
        <f>G66+AM64-AM65</f>
        <v>1</v>
      </c>
    </row>
    <row r="67" spans="2:39" ht="20.100000000000001" customHeight="1">
      <c r="B67" s="141" t="s">
        <v>81</v>
      </c>
      <c r="C67" s="142" t="s">
        <v>57</v>
      </c>
      <c r="D67" s="143"/>
      <c r="E67" s="144" t="s">
        <v>60</v>
      </c>
      <c r="F67" s="132" t="s">
        <v>67</v>
      </c>
      <c r="G67" s="116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06">
        <f>SUM($H67:$AL67)</f>
        <v>0</v>
      </c>
    </row>
    <row r="68" spans="2:39" ht="20.100000000000001" customHeight="1" thickBot="1">
      <c r="B68" s="145"/>
      <c r="C68" s="146"/>
      <c r="D68" s="147"/>
      <c r="E68" s="148"/>
      <c r="F68" s="133" t="s">
        <v>68</v>
      </c>
      <c r="G68" s="117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27">
        <f>SUM($H68:$AL68)</f>
        <v>0</v>
      </c>
    </row>
    <row r="69" spans="2:39" ht="20.100000000000001" customHeight="1" thickBot="1">
      <c r="B69" s="153"/>
      <c r="C69" s="154"/>
      <c r="D69" s="155"/>
      <c r="E69" s="126"/>
      <c r="F69" s="136" t="s">
        <v>7</v>
      </c>
      <c r="G69" s="129">
        <v>1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8"/>
      <c r="AL69" s="140" t="s">
        <v>111</v>
      </c>
      <c r="AM69" s="128">
        <f>G69+AM67-AM68</f>
        <v>1</v>
      </c>
    </row>
    <row r="70" spans="2:39" ht="5.0999999999999996" customHeight="1" thickBot="1">
      <c r="C70" s="77"/>
      <c r="D70" s="77"/>
      <c r="E70" s="77"/>
      <c r="F70" s="77"/>
      <c r="G70" s="77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</row>
    <row r="71" spans="2:39" ht="20.100000000000001" customHeight="1">
      <c r="B71" s="101" t="s">
        <v>18</v>
      </c>
      <c r="C71" s="102" t="s">
        <v>82</v>
      </c>
      <c r="D71" s="102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4"/>
    </row>
    <row r="72" spans="2:39" ht="20.100000000000001" customHeight="1">
      <c r="B72" s="103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5"/>
    </row>
    <row r="73" spans="2:39" ht="20.100000000000001" customHeight="1">
      <c r="B73" s="141" t="s">
        <v>84</v>
      </c>
      <c r="C73" s="142" t="s">
        <v>83</v>
      </c>
      <c r="D73" s="143"/>
      <c r="E73" s="144" t="s">
        <v>58</v>
      </c>
      <c r="F73" s="132" t="s">
        <v>67</v>
      </c>
      <c r="G73" s="116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06">
        <f>SUM($H73:$AL73)</f>
        <v>0</v>
      </c>
    </row>
    <row r="74" spans="2:39" ht="20.100000000000001" customHeight="1" thickBot="1">
      <c r="B74" s="145"/>
      <c r="C74" s="146"/>
      <c r="D74" s="147"/>
      <c r="E74" s="148"/>
      <c r="F74" s="133" t="s">
        <v>68</v>
      </c>
      <c r="G74" s="117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27">
        <f>SUM($H74:$AL74)</f>
        <v>0</v>
      </c>
    </row>
    <row r="75" spans="2:39" ht="20.100000000000001" customHeight="1" thickBot="1">
      <c r="B75" s="149"/>
      <c r="C75" s="150"/>
      <c r="D75" s="151"/>
      <c r="E75" s="152"/>
      <c r="F75" s="134" t="s">
        <v>7</v>
      </c>
      <c r="G75" s="129">
        <v>1</v>
      </c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1"/>
      <c r="AL75" s="135" t="s">
        <v>111</v>
      </c>
      <c r="AM75" s="128">
        <f>G75+AM73-AM74</f>
        <v>1</v>
      </c>
    </row>
    <row r="76" spans="2:39" ht="20.100000000000001" customHeight="1">
      <c r="B76" s="141" t="s">
        <v>85</v>
      </c>
      <c r="C76" s="142" t="s">
        <v>86</v>
      </c>
      <c r="D76" s="143"/>
      <c r="E76" s="144" t="s">
        <v>59</v>
      </c>
      <c r="F76" s="132" t="s">
        <v>67</v>
      </c>
      <c r="G76" s="116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06">
        <f>SUM($H76:$AL76)</f>
        <v>0</v>
      </c>
    </row>
    <row r="77" spans="2:39" ht="20.100000000000001" customHeight="1" thickBot="1">
      <c r="B77" s="145"/>
      <c r="C77" s="146"/>
      <c r="D77" s="147"/>
      <c r="E77" s="148"/>
      <c r="F77" s="133" t="s">
        <v>68</v>
      </c>
      <c r="G77" s="117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27">
        <f>SUM($H77:$AL77)</f>
        <v>0</v>
      </c>
    </row>
    <row r="78" spans="2:39" ht="20.100000000000001" customHeight="1" thickBot="1">
      <c r="B78" s="149"/>
      <c r="C78" s="150"/>
      <c r="D78" s="151"/>
      <c r="E78" s="152"/>
      <c r="F78" s="134" t="s">
        <v>7</v>
      </c>
      <c r="G78" s="129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1"/>
      <c r="AL78" s="135" t="s">
        <v>111</v>
      </c>
      <c r="AM78" s="128">
        <f>G78+AM76-AM77</f>
        <v>0</v>
      </c>
    </row>
    <row r="79" spans="2:39" ht="20.100000000000001" customHeight="1">
      <c r="B79" s="141" t="s">
        <v>95</v>
      </c>
      <c r="C79" s="142" t="s">
        <v>87</v>
      </c>
      <c r="D79" s="143"/>
      <c r="E79" s="144" t="s">
        <v>59</v>
      </c>
      <c r="F79" s="132" t="s">
        <v>67</v>
      </c>
      <c r="G79" s="116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06">
        <f>SUM($H79:$AL79)</f>
        <v>0</v>
      </c>
    </row>
    <row r="80" spans="2:39" ht="20.100000000000001" customHeight="1" thickBot="1">
      <c r="B80" s="145"/>
      <c r="C80" s="146"/>
      <c r="D80" s="147"/>
      <c r="E80" s="148"/>
      <c r="F80" s="133" t="s">
        <v>68</v>
      </c>
      <c r="G80" s="117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27">
        <f>SUM($H80:$AL80)</f>
        <v>0</v>
      </c>
    </row>
    <row r="81" spans="2:39" ht="20.100000000000001" customHeight="1" thickBot="1">
      <c r="B81" s="149"/>
      <c r="C81" s="150"/>
      <c r="D81" s="151"/>
      <c r="E81" s="152"/>
      <c r="F81" s="134" t="s">
        <v>7</v>
      </c>
      <c r="G81" s="129">
        <v>1</v>
      </c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1"/>
      <c r="AL81" s="135" t="s">
        <v>111</v>
      </c>
      <c r="AM81" s="128">
        <f>G81+AM79-AM80</f>
        <v>1</v>
      </c>
    </row>
    <row r="82" spans="2:39" ht="20.100000000000001" customHeight="1">
      <c r="B82" s="141" t="s">
        <v>96</v>
      </c>
      <c r="C82" s="142" t="s">
        <v>88</v>
      </c>
      <c r="D82" s="143"/>
      <c r="E82" s="144" t="s">
        <v>59</v>
      </c>
      <c r="F82" s="132" t="s">
        <v>67</v>
      </c>
      <c r="G82" s="116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06">
        <f>SUM($H82:$AL82)</f>
        <v>0</v>
      </c>
    </row>
    <row r="83" spans="2:39" ht="20.100000000000001" customHeight="1" thickBot="1">
      <c r="B83" s="145"/>
      <c r="C83" s="146"/>
      <c r="D83" s="147"/>
      <c r="E83" s="148"/>
      <c r="F83" s="133" t="s">
        <v>68</v>
      </c>
      <c r="G83" s="117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27">
        <f>SUM($H83:$AL83)</f>
        <v>0</v>
      </c>
    </row>
    <row r="84" spans="2:39" ht="20.100000000000001" customHeight="1" thickBot="1">
      <c r="B84" s="149"/>
      <c r="C84" s="150"/>
      <c r="D84" s="151"/>
      <c r="E84" s="152"/>
      <c r="F84" s="134" t="s">
        <v>7</v>
      </c>
      <c r="G84" s="129">
        <v>2</v>
      </c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1"/>
      <c r="AL84" s="135" t="s">
        <v>111</v>
      </c>
      <c r="AM84" s="128">
        <f>G84+AM82-AM83</f>
        <v>2</v>
      </c>
    </row>
    <row r="85" spans="2:39" ht="20.100000000000001" customHeight="1">
      <c r="B85" s="141" t="s">
        <v>97</v>
      </c>
      <c r="C85" s="142" t="s">
        <v>89</v>
      </c>
      <c r="D85" s="143"/>
      <c r="E85" s="144" t="s">
        <v>59</v>
      </c>
      <c r="F85" s="132" t="s">
        <v>67</v>
      </c>
      <c r="G85" s="116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06">
        <f>SUM($H85:$AL85)</f>
        <v>0</v>
      </c>
    </row>
    <row r="86" spans="2:39" ht="20.100000000000001" customHeight="1" thickBot="1">
      <c r="B86" s="145"/>
      <c r="C86" s="146"/>
      <c r="D86" s="147"/>
      <c r="E86" s="148"/>
      <c r="F86" s="133" t="s">
        <v>68</v>
      </c>
      <c r="G86" s="117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27">
        <f>SUM($H86:$AL86)</f>
        <v>0</v>
      </c>
    </row>
    <row r="87" spans="2:39" ht="20.100000000000001" customHeight="1" thickBot="1">
      <c r="B87" s="149"/>
      <c r="C87" s="150"/>
      <c r="D87" s="151"/>
      <c r="E87" s="152"/>
      <c r="F87" s="134" t="s">
        <v>7</v>
      </c>
      <c r="G87" s="129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1"/>
      <c r="AL87" s="135" t="s">
        <v>111</v>
      </c>
      <c r="AM87" s="128">
        <f>G87+AM85-AM86</f>
        <v>0</v>
      </c>
    </row>
    <row r="88" spans="2:39" ht="20.100000000000001" customHeight="1">
      <c r="B88" s="141" t="s">
        <v>98</v>
      </c>
      <c r="C88" s="142" t="s">
        <v>90</v>
      </c>
      <c r="D88" s="143"/>
      <c r="E88" s="144" t="s">
        <v>58</v>
      </c>
      <c r="F88" s="132" t="s">
        <v>67</v>
      </c>
      <c r="G88" s="116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06">
        <f>SUM($H88:$AL88)</f>
        <v>0</v>
      </c>
    </row>
    <row r="89" spans="2:39" ht="20.100000000000001" customHeight="1" thickBot="1">
      <c r="B89" s="145"/>
      <c r="C89" s="146"/>
      <c r="D89" s="147"/>
      <c r="E89" s="148"/>
      <c r="F89" s="133" t="s">
        <v>68</v>
      </c>
      <c r="G89" s="117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27">
        <f>SUM($H89:$AL89)</f>
        <v>0</v>
      </c>
    </row>
    <row r="90" spans="2:39" ht="20.100000000000001" customHeight="1" thickBot="1">
      <c r="B90" s="149"/>
      <c r="C90" s="150"/>
      <c r="D90" s="151"/>
      <c r="E90" s="152"/>
      <c r="F90" s="134" t="s">
        <v>7</v>
      </c>
      <c r="G90" s="129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1"/>
      <c r="AL90" s="135" t="s">
        <v>111</v>
      </c>
      <c r="AM90" s="128">
        <f>G90+AM88-AM89</f>
        <v>0</v>
      </c>
    </row>
    <row r="91" spans="2:39" ht="20.100000000000001" customHeight="1">
      <c r="B91" s="141" t="s">
        <v>99</v>
      </c>
      <c r="C91" s="142" t="s">
        <v>91</v>
      </c>
      <c r="D91" s="143"/>
      <c r="E91" s="144" t="s">
        <v>59</v>
      </c>
      <c r="F91" s="132" t="s">
        <v>67</v>
      </c>
      <c r="G91" s="116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06">
        <f>SUM($H91:$AL91)</f>
        <v>0</v>
      </c>
    </row>
    <row r="92" spans="2:39" ht="20.100000000000001" customHeight="1" thickBot="1">
      <c r="B92" s="145"/>
      <c r="C92" s="146"/>
      <c r="D92" s="147"/>
      <c r="E92" s="148"/>
      <c r="F92" s="133" t="s">
        <v>68</v>
      </c>
      <c r="G92" s="117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27">
        <f>SUM($H92:$AL92)</f>
        <v>0</v>
      </c>
    </row>
    <row r="93" spans="2:39" ht="20.100000000000001" customHeight="1" thickBot="1">
      <c r="B93" s="149"/>
      <c r="C93" s="150"/>
      <c r="D93" s="151"/>
      <c r="E93" s="152"/>
      <c r="F93" s="134" t="s">
        <v>7</v>
      </c>
      <c r="G93" s="129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1"/>
      <c r="AL93" s="135" t="s">
        <v>111</v>
      </c>
      <c r="AM93" s="128">
        <f>G93+AM91-AM92</f>
        <v>0</v>
      </c>
    </row>
    <row r="94" spans="2:39" ht="20.100000000000001" customHeight="1">
      <c r="B94" s="141" t="s">
        <v>100</v>
      </c>
      <c r="C94" s="142" t="s">
        <v>92</v>
      </c>
      <c r="D94" s="143"/>
      <c r="E94" s="144" t="s">
        <v>59</v>
      </c>
      <c r="F94" s="132" t="s">
        <v>67</v>
      </c>
      <c r="G94" s="116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06">
        <f>SUM($H94:$AL94)</f>
        <v>0</v>
      </c>
    </row>
    <row r="95" spans="2:39" ht="20.100000000000001" customHeight="1" thickBot="1">
      <c r="B95" s="145"/>
      <c r="C95" s="146"/>
      <c r="D95" s="147"/>
      <c r="E95" s="148"/>
      <c r="F95" s="133" t="s">
        <v>68</v>
      </c>
      <c r="G95" s="117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27">
        <f>SUM($H95:$AL95)</f>
        <v>0</v>
      </c>
    </row>
    <row r="96" spans="2:39" ht="20.100000000000001" customHeight="1" thickBot="1">
      <c r="B96" s="149"/>
      <c r="C96" s="150"/>
      <c r="D96" s="151"/>
      <c r="E96" s="152"/>
      <c r="F96" s="134" t="s">
        <v>7</v>
      </c>
      <c r="G96" s="129">
        <v>2</v>
      </c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1"/>
      <c r="AL96" s="135" t="s">
        <v>111</v>
      </c>
      <c r="AM96" s="128">
        <f>G96+AM94-AM95</f>
        <v>2</v>
      </c>
    </row>
    <row r="97" spans="2:39" ht="20.100000000000001" customHeight="1">
      <c r="B97" s="141" t="s">
        <v>101</v>
      </c>
      <c r="C97" s="142" t="s">
        <v>93</v>
      </c>
      <c r="D97" s="143"/>
      <c r="E97" s="144" t="s">
        <v>58</v>
      </c>
      <c r="F97" s="132" t="s">
        <v>67</v>
      </c>
      <c r="G97" s="116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06">
        <f>SUM($H97:$AL97)</f>
        <v>0</v>
      </c>
    </row>
    <row r="98" spans="2:39" ht="20.100000000000001" customHeight="1" thickBot="1">
      <c r="B98" s="145"/>
      <c r="C98" s="146"/>
      <c r="D98" s="147"/>
      <c r="E98" s="148"/>
      <c r="F98" s="133" t="s">
        <v>68</v>
      </c>
      <c r="G98" s="117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27">
        <f>SUM($H98:$AL98)</f>
        <v>0</v>
      </c>
    </row>
    <row r="99" spans="2:39" ht="20.100000000000001" customHeight="1" thickBot="1">
      <c r="B99" s="149"/>
      <c r="C99" s="150"/>
      <c r="D99" s="151"/>
      <c r="E99" s="152"/>
      <c r="F99" s="134" t="s">
        <v>7</v>
      </c>
      <c r="G99" s="129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1"/>
      <c r="AL99" s="135" t="s">
        <v>111</v>
      </c>
      <c r="AM99" s="128">
        <f>G99+AM97-AM98</f>
        <v>0</v>
      </c>
    </row>
    <row r="100" spans="2:39" ht="20.100000000000001" customHeight="1">
      <c r="B100" s="141" t="s">
        <v>102</v>
      </c>
      <c r="C100" s="142" t="s">
        <v>94</v>
      </c>
      <c r="D100" s="143"/>
      <c r="E100" s="144" t="s">
        <v>58</v>
      </c>
      <c r="F100" s="132" t="s">
        <v>67</v>
      </c>
      <c r="G100" s="116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06">
        <f>SUM($H100:$AL100)</f>
        <v>0</v>
      </c>
    </row>
    <row r="101" spans="2:39" ht="20.100000000000001" customHeight="1" thickBot="1">
      <c r="B101" s="145"/>
      <c r="C101" s="146"/>
      <c r="D101" s="147"/>
      <c r="E101" s="148"/>
      <c r="F101" s="133" t="s">
        <v>68</v>
      </c>
      <c r="G101" s="117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27">
        <f>SUM($H101:$AL101)</f>
        <v>0</v>
      </c>
    </row>
    <row r="102" spans="2:39" ht="20.100000000000001" customHeight="1" thickBot="1">
      <c r="B102" s="153"/>
      <c r="C102" s="154"/>
      <c r="D102" s="155"/>
      <c r="E102" s="126"/>
      <c r="F102" s="136" t="s">
        <v>7</v>
      </c>
      <c r="G102" s="129">
        <v>1</v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8"/>
      <c r="AL102" s="139" t="s">
        <v>111</v>
      </c>
      <c r="AM102" s="128">
        <f>G102+AM100-AM101</f>
        <v>1</v>
      </c>
    </row>
    <row r="103" spans="2:39" ht="5.0999999999999996" customHeight="1" thickBot="1">
      <c r="C103" s="77"/>
      <c r="D103" s="77"/>
      <c r="E103" s="77"/>
      <c r="F103" s="77"/>
      <c r="G103" s="77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</row>
    <row r="104" spans="2:39" ht="20.100000000000001" customHeight="1">
      <c r="B104" s="101" t="s">
        <v>19</v>
      </c>
      <c r="C104" s="102" t="s">
        <v>103</v>
      </c>
      <c r="D104" s="10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4"/>
    </row>
    <row r="105" spans="2:39" ht="20.100000000000001" customHeight="1">
      <c r="B105" s="10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5"/>
    </row>
    <row r="106" spans="2:39" ht="20.100000000000001" customHeight="1">
      <c r="B106" s="141" t="s">
        <v>104</v>
      </c>
      <c r="C106" s="142" t="s">
        <v>105</v>
      </c>
      <c r="D106" s="143"/>
      <c r="E106" s="144" t="s">
        <v>58</v>
      </c>
      <c r="F106" s="132" t="s">
        <v>67</v>
      </c>
      <c r="G106" s="116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>
        <v>6</v>
      </c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>
        <v>0</v>
      </c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06">
        <f>SUM($H106:$AL106)</f>
        <v>6</v>
      </c>
    </row>
    <row r="107" spans="2:39" ht="20.100000000000001" customHeight="1" thickBot="1">
      <c r="B107" s="145"/>
      <c r="C107" s="160" t="s">
        <v>108</v>
      </c>
      <c r="D107" s="161"/>
      <c r="E107" s="148"/>
      <c r="F107" s="133" t="s">
        <v>68</v>
      </c>
      <c r="G107" s="117"/>
      <c r="H107" s="114"/>
      <c r="I107" s="114"/>
      <c r="J107" s="114"/>
      <c r="K107" s="114"/>
      <c r="L107" s="114"/>
      <c r="M107" s="114"/>
      <c r="N107" s="114">
        <v>2</v>
      </c>
      <c r="O107" s="114"/>
      <c r="P107" s="114"/>
      <c r="Q107" s="114">
        <v>2</v>
      </c>
      <c r="R107" s="114"/>
      <c r="S107" s="114"/>
      <c r="T107" s="114"/>
      <c r="U107" s="114">
        <v>2</v>
      </c>
      <c r="V107" s="114"/>
      <c r="W107" s="114"/>
      <c r="X107" s="114"/>
      <c r="Y107" s="114">
        <v>2</v>
      </c>
      <c r="Z107" s="114"/>
      <c r="AA107" s="114"/>
      <c r="AB107" s="114">
        <v>2</v>
      </c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27">
        <f>SUM($H107:$AL107)</f>
        <v>10</v>
      </c>
    </row>
    <row r="108" spans="2:39" ht="20.100000000000001" customHeight="1" thickBot="1">
      <c r="B108" s="149"/>
      <c r="C108" s="150"/>
      <c r="D108" s="151"/>
      <c r="E108" s="152"/>
      <c r="F108" s="134" t="s">
        <v>7</v>
      </c>
      <c r="G108" s="129">
        <v>6</v>
      </c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1"/>
      <c r="AL108" s="135" t="s">
        <v>111</v>
      </c>
      <c r="AM108" s="128">
        <f>G108+AM106-AM107</f>
        <v>2</v>
      </c>
    </row>
    <row r="109" spans="2:39" ht="20.100000000000001" customHeight="1">
      <c r="B109" s="141" t="s">
        <v>107</v>
      </c>
      <c r="C109" s="142" t="s">
        <v>106</v>
      </c>
      <c r="D109" s="143"/>
      <c r="E109" s="144" t="s">
        <v>58</v>
      </c>
      <c r="F109" s="132" t="s">
        <v>67</v>
      </c>
      <c r="G109" s="116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06">
        <f>SUM($H109:$AL109)</f>
        <v>0</v>
      </c>
    </row>
    <row r="110" spans="2:39" ht="20.100000000000001" customHeight="1" thickBot="1">
      <c r="B110" s="145"/>
      <c r="C110" s="160" t="s">
        <v>109</v>
      </c>
      <c r="D110" s="161"/>
      <c r="E110" s="148"/>
      <c r="F110" s="133" t="s">
        <v>68</v>
      </c>
      <c r="G110" s="117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27">
        <f>SUM($H110:$AL110)</f>
        <v>0</v>
      </c>
    </row>
    <row r="111" spans="2:39" ht="20.100000000000001" customHeight="1" thickBot="1">
      <c r="B111" s="153"/>
      <c r="C111" s="154"/>
      <c r="D111" s="155"/>
      <c r="E111" s="126"/>
      <c r="F111" s="136" t="s">
        <v>7</v>
      </c>
      <c r="G111" s="129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8"/>
      <c r="AL111" s="140" t="s">
        <v>111</v>
      </c>
      <c r="AM111" s="128">
        <f>G111+AM109-AM110</f>
        <v>0</v>
      </c>
    </row>
    <row r="112" spans="2:39" ht="5.0999999999999996" customHeight="1" thickBot="1">
      <c r="B112" s="77"/>
      <c r="C112" s="77"/>
      <c r="D112" s="77"/>
      <c r="E112" s="77"/>
      <c r="F112" s="77"/>
      <c r="G112" s="107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</row>
    <row r="113" spans="2:39" ht="24.95" customHeight="1" thickBot="1">
      <c r="B113" s="109"/>
      <c r="C113" s="110"/>
      <c r="D113" s="110"/>
      <c r="E113" s="110"/>
      <c r="F113" s="110"/>
      <c r="G113" s="110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2"/>
    </row>
    <row r="114" spans="2:39" ht="20.100000000000001" customHeight="1"/>
    <row r="115" spans="2:39" ht="20.100000000000001" hidden="1" customHeight="1"/>
    <row r="116" spans="2:39" ht="20.100000000000001" hidden="1" customHeight="1"/>
    <row r="117" spans="2:39" ht="20.100000000000001" hidden="1" customHeight="1"/>
    <row r="118" spans="2:39" ht="20.100000000000001" hidden="1" customHeight="1"/>
    <row r="119" spans="2:39" ht="20.100000000000001" hidden="1" customHeight="1"/>
    <row r="120" spans="2:39" ht="20.100000000000001" hidden="1" customHeight="1"/>
    <row r="121" spans="2:39" ht="20.100000000000001" hidden="1" customHeight="1"/>
    <row r="122" spans="2:39" ht="20.100000000000001" hidden="1" customHeight="1"/>
    <row r="123" spans="2:39" ht="20.100000000000001" hidden="1" customHeight="1"/>
    <row r="124" spans="2:39" ht="20.100000000000001" hidden="1" customHeight="1"/>
    <row r="125" spans="2:39" ht="20.100000000000001" hidden="1" customHeight="1"/>
    <row r="126" spans="2:39" ht="20.100000000000001" hidden="1" customHeight="1"/>
  </sheetData>
  <sheetProtection password="EDC9" sheet="1" objects="1" scenarios="1" selectLockedCells="1"/>
  <mergeCells count="4">
    <mergeCell ref="D6:G6"/>
    <mergeCell ref="D8:G8"/>
    <mergeCell ref="C107:D107"/>
    <mergeCell ref="C110:D110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4" fitToHeight="3" orientation="landscape" verticalDpi="0" r:id="rId1"/>
  <headerFooter>
    <oddFooter>&amp;L&amp;"Arial,Regular"&amp;12Copyright © 2010 by Oracle Symphony Sdn Bhd&amp;R&amp;"Arial,Regular"&amp;12Page &amp;"Arial,Bold"&amp;13&amp;P&amp;"Arial,Regular"&amp;12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>
    <tabColor rgb="FF92D050"/>
    <pageSetUpPr fitToPage="1"/>
  </sheetPr>
  <dimension ref="A1:U62"/>
  <sheetViews>
    <sheetView showGridLines="0" showZeros="0" showRuler="0" zoomScale="60" zoomScaleNormal="60" workbookViewId="0">
      <pane ySplit="12" topLeftCell="A34" activePane="bottomLeft" state="frozen"/>
      <selection activeCell="G39" sqref="G39"/>
      <selection pane="bottomLeft" activeCell="K39" sqref="K39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SEPTEMBER  2013</v>
      </c>
      <c r="I5" s="156"/>
      <c r="J5" s="13"/>
      <c r="K5" s="32" t="s">
        <v>3</v>
      </c>
      <c r="L5" s="156" t="str">
        <f ca="1">MID(CELL("FILENAME",$A$1),FIND("]",CELL("FILENAME",$A$1))+1,256)</f>
        <v>TIGER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160</v>
      </c>
      <c r="E12" s="48"/>
      <c r="F12" s="48"/>
      <c r="G12" s="48">
        <v>80</v>
      </c>
      <c r="H12" s="49">
        <f>$D12+$E12+$F12-$G12</f>
        <v>80</v>
      </c>
      <c r="I12" s="47">
        <v>184</v>
      </c>
      <c r="J12" s="53">
        <v>13</v>
      </c>
      <c r="K12" s="48">
        <v>20</v>
      </c>
      <c r="L12" s="48"/>
      <c r="M12" s="49">
        <f>$I12+$J12-$K12-$L12</f>
        <v>177</v>
      </c>
      <c r="N12" s="54">
        <f>$H12+$M12</f>
        <v>257</v>
      </c>
      <c r="O12" s="10"/>
    </row>
    <row r="13" spans="2:15" ht="39.950000000000003" customHeight="1">
      <c r="B13" s="5"/>
      <c r="C13" s="45">
        <v>2</v>
      </c>
      <c r="D13" s="50">
        <f>$H12</f>
        <v>80</v>
      </c>
      <c r="E13" s="51">
        <v>336</v>
      </c>
      <c r="F13" s="51"/>
      <c r="G13" s="51">
        <v>452</v>
      </c>
      <c r="H13" s="49">
        <f t="shared" ref="H13:H42" si="0">$D13+$E13+$F13-$G13</f>
        <v>-36</v>
      </c>
      <c r="I13" s="50">
        <f>$M12</f>
        <v>177</v>
      </c>
      <c r="J13" s="55">
        <v>27</v>
      </c>
      <c r="K13" s="51"/>
      <c r="L13" s="51"/>
      <c r="M13" s="49">
        <f t="shared" ref="M13:M42" si="1">$I13+$J13-$K13-$L13</f>
        <v>204</v>
      </c>
      <c r="N13" s="54">
        <f t="shared" ref="N13:N42" si="2">$H13+$M13</f>
        <v>168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-36</v>
      </c>
      <c r="E14" s="51">
        <v>408</v>
      </c>
      <c r="F14" s="51"/>
      <c r="G14" s="51">
        <v>24</v>
      </c>
      <c r="H14" s="49">
        <f t="shared" si="0"/>
        <v>348</v>
      </c>
      <c r="I14" s="50">
        <f t="shared" ref="I14:I42" si="4">$M13</f>
        <v>204</v>
      </c>
      <c r="J14" s="55"/>
      <c r="K14" s="51">
        <v>15</v>
      </c>
      <c r="L14" s="51"/>
      <c r="M14" s="49">
        <f t="shared" si="1"/>
        <v>189</v>
      </c>
      <c r="N14" s="54">
        <f t="shared" si="2"/>
        <v>537</v>
      </c>
      <c r="O14" s="10"/>
    </row>
    <row r="15" spans="2:15" ht="39.950000000000003" customHeight="1">
      <c r="B15" s="5"/>
      <c r="C15" s="45">
        <v>4</v>
      </c>
      <c r="D15" s="50">
        <f t="shared" si="3"/>
        <v>348</v>
      </c>
      <c r="E15" s="51"/>
      <c r="F15" s="51"/>
      <c r="G15" s="51">
        <v>112</v>
      </c>
      <c r="H15" s="49">
        <f t="shared" si="0"/>
        <v>236</v>
      </c>
      <c r="I15" s="50">
        <f t="shared" si="4"/>
        <v>189</v>
      </c>
      <c r="J15" s="55">
        <v>23</v>
      </c>
      <c r="K15" s="51"/>
      <c r="L15" s="51"/>
      <c r="M15" s="49">
        <f t="shared" si="1"/>
        <v>212</v>
      </c>
      <c r="N15" s="54">
        <f t="shared" si="2"/>
        <v>448</v>
      </c>
      <c r="O15" s="10"/>
    </row>
    <row r="16" spans="2:15" ht="39.950000000000003" customHeight="1">
      <c r="B16" s="5"/>
      <c r="C16" s="45">
        <v>5</v>
      </c>
      <c r="D16" s="50">
        <f t="shared" si="3"/>
        <v>236</v>
      </c>
      <c r="E16" s="51">
        <v>262</v>
      </c>
      <c r="F16" s="51"/>
      <c r="G16" s="51">
        <v>60</v>
      </c>
      <c r="H16" s="49">
        <f t="shared" si="0"/>
        <v>438</v>
      </c>
      <c r="I16" s="50">
        <f t="shared" si="4"/>
        <v>212</v>
      </c>
      <c r="J16" s="55"/>
      <c r="K16" s="51"/>
      <c r="L16" s="51">
        <v>22</v>
      </c>
      <c r="M16" s="49">
        <f t="shared" si="1"/>
        <v>190</v>
      </c>
      <c r="N16" s="54">
        <f t="shared" si="2"/>
        <v>628</v>
      </c>
      <c r="O16" s="10"/>
    </row>
    <row r="17" spans="2:15" ht="39.950000000000003" customHeight="1">
      <c r="B17" s="5"/>
      <c r="C17" s="45">
        <v>6</v>
      </c>
      <c r="D17" s="50">
        <f t="shared" si="3"/>
        <v>438</v>
      </c>
      <c r="E17" s="51"/>
      <c r="F17" s="51"/>
      <c r="G17" s="51">
        <v>116</v>
      </c>
      <c r="H17" s="49">
        <f t="shared" si="0"/>
        <v>322</v>
      </c>
      <c r="I17" s="50">
        <f t="shared" si="4"/>
        <v>190</v>
      </c>
      <c r="J17" s="55">
        <v>14</v>
      </c>
      <c r="K17" s="51">
        <v>16</v>
      </c>
      <c r="L17" s="51"/>
      <c r="M17" s="49">
        <f t="shared" si="1"/>
        <v>188</v>
      </c>
      <c r="N17" s="54">
        <f t="shared" si="2"/>
        <v>510</v>
      </c>
      <c r="O17" s="10"/>
    </row>
    <row r="18" spans="2:15" ht="39.950000000000003" customHeight="1">
      <c r="B18" s="5"/>
      <c r="C18" s="45">
        <v>7</v>
      </c>
      <c r="D18" s="50">
        <f t="shared" si="3"/>
        <v>322</v>
      </c>
      <c r="E18" s="51"/>
      <c r="F18" s="51"/>
      <c r="G18" s="51">
        <v>142</v>
      </c>
      <c r="H18" s="49">
        <f t="shared" si="0"/>
        <v>180</v>
      </c>
      <c r="I18" s="50">
        <f t="shared" si="4"/>
        <v>188</v>
      </c>
      <c r="J18" s="55">
        <v>4</v>
      </c>
      <c r="K18" s="51">
        <v>6</v>
      </c>
      <c r="L18" s="51"/>
      <c r="M18" s="49">
        <f t="shared" si="1"/>
        <v>186</v>
      </c>
      <c r="N18" s="54">
        <f t="shared" si="2"/>
        <v>366</v>
      </c>
      <c r="O18" s="10"/>
    </row>
    <row r="19" spans="2:15" ht="39.950000000000003" customHeight="1">
      <c r="B19" s="5"/>
      <c r="C19" s="45">
        <v>8</v>
      </c>
      <c r="D19" s="50">
        <f t="shared" si="3"/>
        <v>180</v>
      </c>
      <c r="E19" s="51"/>
      <c r="F19" s="51"/>
      <c r="G19" s="51">
        <v>100</v>
      </c>
      <c r="H19" s="49">
        <f t="shared" si="0"/>
        <v>80</v>
      </c>
      <c r="I19" s="50">
        <f t="shared" si="4"/>
        <v>186</v>
      </c>
      <c r="J19" s="55">
        <v>4</v>
      </c>
      <c r="K19" s="51">
        <v>13</v>
      </c>
      <c r="L19" s="51"/>
      <c r="M19" s="49">
        <f t="shared" si="1"/>
        <v>177</v>
      </c>
      <c r="N19" s="54">
        <f t="shared" si="2"/>
        <v>257</v>
      </c>
      <c r="O19" s="10"/>
    </row>
    <row r="20" spans="2:15" ht="39.950000000000003" customHeight="1">
      <c r="B20" s="5"/>
      <c r="C20" s="45">
        <v>9</v>
      </c>
      <c r="D20" s="50">
        <f t="shared" si="3"/>
        <v>80</v>
      </c>
      <c r="E20" s="51">
        <v>336</v>
      </c>
      <c r="F20" s="51"/>
      <c r="G20" s="51">
        <v>100</v>
      </c>
      <c r="H20" s="49">
        <f t="shared" si="0"/>
        <v>316</v>
      </c>
      <c r="I20" s="50">
        <f t="shared" si="4"/>
        <v>177</v>
      </c>
      <c r="J20" s="55">
        <v>32</v>
      </c>
      <c r="K20" s="51">
        <v>5</v>
      </c>
      <c r="L20" s="51"/>
      <c r="M20" s="49">
        <f t="shared" si="1"/>
        <v>204</v>
      </c>
      <c r="N20" s="54">
        <f t="shared" si="2"/>
        <v>520</v>
      </c>
      <c r="O20" s="10"/>
    </row>
    <row r="21" spans="2:15" ht="39.950000000000003" customHeight="1">
      <c r="B21" s="5"/>
      <c r="C21" s="45">
        <v>10</v>
      </c>
      <c r="D21" s="50">
        <f t="shared" si="3"/>
        <v>316</v>
      </c>
      <c r="E21" s="51"/>
      <c r="F21" s="51"/>
      <c r="G21" s="51">
        <v>44</v>
      </c>
      <c r="H21" s="49">
        <f t="shared" si="0"/>
        <v>272</v>
      </c>
      <c r="I21" s="50">
        <f t="shared" si="4"/>
        <v>204</v>
      </c>
      <c r="J21" s="55">
        <v>11</v>
      </c>
      <c r="K21" s="51">
        <v>7</v>
      </c>
      <c r="L21" s="51"/>
      <c r="M21" s="49">
        <f t="shared" si="1"/>
        <v>208</v>
      </c>
      <c r="N21" s="54">
        <f t="shared" si="2"/>
        <v>480</v>
      </c>
      <c r="O21" s="10"/>
    </row>
    <row r="22" spans="2:15" ht="39.950000000000003" customHeight="1">
      <c r="B22" s="5"/>
      <c r="C22" s="45">
        <v>11</v>
      </c>
      <c r="D22" s="50">
        <f t="shared" si="3"/>
        <v>272</v>
      </c>
      <c r="E22" s="51"/>
      <c r="F22" s="51"/>
      <c r="G22" s="51">
        <v>36</v>
      </c>
      <c r="H22" s="49">
        <f t="shared" si="0"/>
        <v>236</v>
      </c>
      <c r="I22" s="50">
        <f t="shared" si="4"/>
        <v>208</v>
      </c>
      <c r="J22" s="55">
        <v>12</v>
      </c>
      <c r="K22" s="51">
        <v>10</v>
      </c>
      <c r="L22" s="51"/>
      <c r="M22" s="49">
        <f t="shared" si="1"/>
        <v>210</v>
      </c>
      <c r="N22" s="54">
        <f t="shared" si="2"/>
        <v>446</v>
      </c>
      <c r="O22" s="10"/>
    </row>
    <row r="23" spans="2:15" ht="39.950000000000003" customHeight="1">
      <c r="B23" s="5"/>
      <c r="C23" s="45">
        <v>12</v>
      </c>
      <c r="D23" s="50">
        <f t="shared" si="3"/>
        <v>236</v>
      </c>
      <c r="E23" s="51">
        <v>149</v>
      </c>
      <c r="F23" s="51"/>
      <c r="G23" s="51">
        <v>92</v>
      </c>
      <c r="H23" s="49">
        <f t="shared" si="0"/>
        <v>293</v>
      </c>
      <c r="I23" s="50">
        <f t="shared" si="4"/>
        <v>210</v>
      </c>
      <c r="J23" s="55">
        <v>5</v>
      </c>
      <c r="K23" s="51"/>
      <c r="L23" s="51">
        <v>5</v>
      </c>
      <c r="M23" s="49">
        <f t="shared" si="1"/>
        <v>210</v>
      </c>
      <c r="N23" s="54">
        <f t="shared" si="2"/>
        <v>503</v>
      </c>
      <c r="O23" s="10"/>
    </row>
    <row r="24" spans="2:15" ht="39.950000000000003" customHeight="1">
      <c r="B24" s="5"/>
      <c r="C24" s="45">
        <v>13</v>
      </c>
      <c r="D24" s="50">
        <f t="shared" si="3"/>
        <v>293</v>
      </c>
      <c r="E24" s="51"/>
      <c r="F24" s="51"/>
      <c r="G24" s="51">
        <v>28</v>
      </c>
      <c r="H24" s="49">
        <f t="shared" si="0"/>
        <v>265</v>
      </c>
      <c r="I24" s="50">
        <f t="shared" si="4"/>
        <v>210</v>
      </c>
      <c r="J24" s="55"/>
      <c r="K24" s="51">
        <v>5</v>
      </c>
      <c r="L24" s="51"/>
      <c r="M24" s="49">
        <f t="shared" si="1"/>
        <v>205</v>
      </c>
      <c r="N24" s="54">
        <f t="shared" si="2"/>
        <v>470</v>
      </c>
      <c r="O24" s="10"/>
    </row>
    <row r="25" spans="2:15" ht="39.950000000000003" customHeight="1">
      <c r="B25" s="5"/>
      <c r="C25" s="45">
        <v>14</v>
      </c>
      <c r="D25" s="50">
        <f t="shared" si="3"/>
        <v>265</v>
      </c>
      <c r="E25" s="51">
        <v>3</v>
      </c>
      <c r="F25" s="51"/>
      <c r="G25" s="51">
        <v>49</v>
      </c>
      <c r="H25" s="49">
        <f t="shared" si="0"/>
        <v>219</v>
      </c>
      <c r="I25" s="50">
        <f t="shared" si="4"/>
        <v>205</v>
      </c>
      <c r="J25" s="55"/>
      <c r="K25" s="51">
        <v>11</v>
      </c>
      <c r="L25" s="51">
        <v>3</v>
      </c>
      <c r="M25" s="49">
        <f t="shared" si="1"/>
        <v>191</v>
      </c>
      <c r="N25" s="54">
        <f t="shared" si="2"/>
        <v>410</v>
      </c>
      <c r="O25" s="10"/>
    </row>
    <row r="26" spans="2:15" ht="39.950000000000003" customHeight="1">
      <c r="B26" s="5"/>
      <c r="C26" s="45">
        <v>15</v>
      </c>
      <c r="D26" s="50">
        <f t="shared" si="3"/>
        <v>219</v>
      </c>
      <c r="E26" s="51"/>
      <c r="F26" s="51"/>
      <c r="G26" s="51">
        <v>105</v>
      </c>
      <c r="H26" s="49">
        <f t="shared" si="0"/>
        <v>114</v>
      </c>
      <c r="I26" s="50">
        <f t="shared" si="4"/>
        <v>191</v>
      </c>
      <c r="J26" s="55">
        <v>12</v>
      </c>
      <c r="K26" s="51">
        <v>10</v>
      </c>
      <c r="L26" s="51"/>
      <c r="M26" s="49">
        <f t="shared" si="1"/>
        <v>193</v>
      </c>
      <c r="N26" s="54">
        <f t="shared" si="2"/>
        <v>307</v>
      </c>
      <c r="O26" s="10"/>
    </row>
    <row r="27" spans="2:15" ht="39.950000000000003" customHeight="1">
      <c r="B27" s="5"/>
      <c r="C27" s="45">
        <v>16</v>
      </c>
      <c r="D27" s="50">
        <f t="shared" si="3"/>
        <v>114</v>
      </c>
      <c r="E27" s="51"/>
      <c r="F27" s="51"/>
      <c r="G27" s="51">
        <v>64</v>
      </c>
      <c r="H27" s="49">
        <f t="shared" si="0"/>
        <v>50</v>
      </c>
      <c r="I27" s="50">
        <f t="shared" si="4"/>
        <v>193</v>
      </c>
      <c r="J27" s="55"/>
      <c r="K27" s="51"/>
      <c r="L27" s="51"/>
      <c r="M27" s="49">
        <f t="shared" si="1"/>
        <v>193</v>
      </c>
      <c r="N27" s="54">
        <f t="shared" si="2"/>
        <v>243</v>
      </c>
      <c r="O27" s="10"/>
    </row>
    <row r="28" spans="2:15" ht="39.950000000000003" customHeight="1">
      <c r="B28" s="5"/>
      <c r="C28" s="45">
        <v>17</v>
      </c>
      <c r="D28" s="50">
        <f t="shared" si="3"/>
        <v>50</v>
      </c>
      <c r="E28" s="51">
        <v>480</v>
      </c>
      <c r="F28" s="51"/>
      <c r="G28" s="51">
        <v>84</v>
      </c>
      <c r="H28" s="49">
        <f t="shared" si="0"/>
        <v>446</v>
      </c>
      <c r="I28" s="50">
        <f t="shared" si="4"/>
        <v>193</v>
      </c>
      <c r="J28" s="55">
        <v>8</v>
      </c>
      <c r="K28" s="51">
        <v>9</v>
      </c>
      <c r="L28" s="51"/>
      <c r="M28" s="49">
        <f t="shared" si="1"/>
        <v>192</v>
      </c>
      <c r="N28" s="54">
        <f t="shared" si="2"/>
        <v>638</v>
      </c>
      <c r="O28" s="10"/>
    </row>
    <row r="29" spans="2:15" ht="39.950000000000003" customHeight="1">
      <c r="B29" s="5"/>
      <c r="C29" s="45">
        <v>18</v>
      </c>
      <c r="D29" s="50">
        <f t="shared" si="3"/>
        <v>446</v>
      </c>
      <c r="E29" s="51">
        <v>7</v>
      </c>
      <c r="F29" s="51"/>
      <c r="G29" s="51">
        <v>84</v>
      </c>
      <c r="H29" s="49">
        <f t="shared" si="0"/>
        <v>369</v>
      </c>
      <c r="I29" s="50">
        <f t="shared" si="4"/>
        <v>192</v>
      </c>
      <c r="J29" s="55">
        <v>4</v>
      </c>
      <c r="K29" s="51">
        <v>28</v>
      </c>
      <c r="L29" s="51">
        <v>7</v>
      </c>
      <c r="M29" s="49">
        <f t="shared" si="1"/>
        <v>161</v>
      </c>
      <c r="N29" s="54">
        <f t="shared" si="2"/>
        <v>530</v>
      </c>
      <c r="O29" s="10"/>
    </row>
    <row r="30" spans="2:15" ht="39.950000000000003" customHeight="1">
      <c r="B30" s="5"/>
      <c r="C30" s="45">
        <v>19</v>
      </c>
      <c r="D30" s="50">
        <f t="shared" si="3"/>
        <v>369</v>
      </c>
      <c r="E30" s="51">
        <v>120</v>
      </c>
      <c r="F30" s="51"/>
      <c r="G30" s="51">
        <v>123</v>
      </c>
      <c r="H30" s="49">
        <f t="shared" si="0"/>
        <v>366</v>
      </c>
      <c r="I30" s="50">
        <f t="shared" si="4"/>
        <v>161</v>
      </c>
      <c r="J30" s="55">
        <v>9</v>
      </c>
      <c r="K30" s="51">
        <v>2</v>
      </c>
      <c r="L30" s="51"/>
      <c r="M30" s="49">
        <f t="shared" si="1"/>
        <v>168</v>
      </c>
      <c r="N30" s="54">
        <f t="shared" si="2"/>
        <v>534</v>
      </c>
      <c r="O30" s="10"/>
    </row>
    <row r="31" spans="2:15" ht="39.950000000000003" customHeight="1">
      <c r="B31" s="5"/>
      <c r="C31" s="45">
        <v>20</v>
      </c>
      <c r="D31" s="50">
        <f t="shared" si="3"/>
        <v>366</v>
      </c>
      <c r="E31" s="51">
        <v>4</v>
      </c>
      <c r="F31" s="51"/>
      <c r="G31" s="51">
        <v>28</v>
      </c>
      <c r="H31" s="49">
        <f t="shared" si="0"/>
        <v>342</v>
      </c>
      <c r="I31" s="50">
        <f t="shared" si="4"/>
        <v>168</v>
      </c>
      <c r="J31" s="55">
        <v>3</v>
      </c>
      <c r="K31" s="51">
        <v>5</v>
      </c>
      <c r="L31" s="51">
        <v>4</v>
      </c>
      <c r="M31" s="49">
        <f t="shared" si="1"/>
        <v>162</v>
      </c>
      <c r="N31" s="54">
        <f t="shared" si="2"/>
        <v>504</v>
      </c>
      <c r="O31" s="10"/>
    </row>
    <row r="32" spans="2:15" ht="39.950000000000003" customHeight="1">
      <c r="B32" s="5"/>
      <c r="C32" s="45">
        <v>21</v>
      </c>
      <c r="D32" s="50">
        <f t="shared" si="3"/>
        <v>342</v>
      </c>
      <c r="E32" s="51">
        <v>120</v>
      </c>
      <c r="F32" s="51"/>
      <c r="G32" s="51">
        <v>78</v>
      </c>
      <c r="H32" s="49">
        <f t="shared" si="0"/>
        <v>384</v>
      </c>
      <c r="I32" s="50">
        <f t="shared" si="4"/>
        <v>162</v>
      </c>
      <c r="J32" s="55">
        <v>4</v>
      </c>
      <c r="K32" s="51"/>
      <c r="L32" s="51"/>
      <c r="M32" s="49">
        <f t="shared" si="1"/>
        <v>166</v>
      </c>
      <c r="N32" s="54">
        <f t="shared" si="2"/>
        <v>550</v>
      </c>
      <c r="O32" s="10"/>
    </row>
    <row r="33" spans="2:15" ht="39.950000000000003" customHeight="1">
      <c r="B33" s="5"/>
      <c r="C33" s="45">
        <v>22</v>
      </c>
      <c r="D33" s="50">
        <f t="shared" si="3"/>
        <v>384</v>
      </c>
      <c r="E33" s="51"/>
      <c r="F33" s="51"/>
      <c r="G33" s="51">
        <v>112</v>
      </c>
      <c r="H33" s="49">
        <f t="shared" si="0"/>
        <v>272</v>
      </c>
      <c r="I33" s="50">
        <f t="shared" si="4"/>
        <v>166</v>
      </c>
      <c r="J33" s="55">
        <v>8</v>
      </c>
      <c r="K33" s="51">
        <v>4</v>
      </c>
      <c r="L33" s="51"/>
      <c r="M33" s="49">
        <f t="shared" si="1"/>
        <v>170</v>
      </c>
      <c r="N33" s="54">
        <f t="shared" si="2"/>
        <v>442</v>
      </c>
      <c r="O33" s="10"/>
    </row>
    <row r="34" spans="2:15" ht="39.950000000000003" customHeight="1">
      <c r="B34" s="5"/>
      <c r="C34" s="45">
        <v>23</v>
      </c>
      <c r="D34" s="50">
        <f t="shared" si="3"/>
        <v>272</v>
      </c>
      <c r="E34" s="51">
        <v>240</v>
      </c>
      <c r="F34" s="51"/>
      <c r="G34" s="51">
        <v>21</v>
      </c>
      <c r="H34" s="49">
        <f t="shared" si="0"/>
        <v>491</v>
      </c>
      <c r="I34" s="50">
        <f t="shared" si="4"/>
        <v>170</v>
      </c>
      <c r="J34" s="55">
        <v>5</v>
      </c>
      <c r="K34" s="51"/>
      <c r="L34" s="51"/>
      <c r="M34" s="49">
        <f t="shared" si="1"/>
        <v>175</v>
      </c>
      <c r="N34" s="54">
        <f t="shared" si="2"/>
        <v>666</v>
      </c>
      <c r="O34" s="10"/>
    </row>
    <row r="35" spans="2:15" ht="39.950000000000003" customHeight="1">
      <c r="B35" s="5"/>
      <c r="C35" s="45">
        <v>24</v>
      </c>
      <c r="D35" s="50">
        <f t="shared" si="3"/>
        <v>491</v>
      </c>
      <c r="E35" s="51"/>
      <c r="F35" s="51"/>
      <c r="G35" s="51">
        <v>44</v>
      </c>
      <c r="H35" s="49">
        <f t="shared" si="0"/>
        <v>447</v>
      </c>
      <c r="I35" s="50">
        <f t="shared" si="4"/>
        <v>175</v>
      </c>
      <c r="J35" s="55"/>
      <c r="K35" s="51"/>
      <c r="L35" s="51"/>
      <c r="M35" s="49">
        <f t="shared" si="1"/>
        <v>175</v>
      </c>
      <c r="N35" s="54">
        <f t="shared" si="2"/>
        <v>622</v>
      </c>
      <c r="O35" s="10"/>
    </row>
    <row r="36" spans="2:15" ht="39.950000000000003" customHeight="1">
      <c r="B36" s="5"/>
      <c r="C36" s="45">
        <v>25</v>
      </c>
      <c r="D36" s="50">
        <f t="shared" si="3"/>
        <v>447</v>
      </c>
      <c r="E36" s="51">
        <v>1</v>
      </c>
      <c r="F36" s="51"/>
      <c r="G36" s="51">
        <v>60</v>
      </c>
      <c r="H36" s="49">
        <f t="shared" si="0"/>
        <v>388</v>
      </c>
      <c r="I36" s="50">
        <f t="shared" si="4"/>
        <v>175</v>
      </c>
      <c r="J36" s="55">
        <v>6</v>
      </c>
      <c r="K36" s="51">
        <v>7</v>
      </c>
      <c r="L36" s="51">
        <v>1</v>
      </c>
      <c r="M36" s="49">
        <f t="shared" si="1"/>
        <v>173</v>
      </c>
      <c r="N36" s="54">
        <f t="shared" si="2"/>
        <v>561</v>
      </c>
      <c r="O36" s="10"/>
    </row>
    <row r="37" spans="2:15" ht="39.950000000000003" customHeight="1">
      <c r="B37" s="5"/>
      <c r="C37" s="45">
        <v>26</v>
      </c>
      <c r="D37" s="50">
        <f t="shared" si="3"/>
        <v>388</v>
      </c>
      <c r="E37" s="51">
        <v>120</v>
      </c>
      <c r="F37" s="51"/>
      <c r="G37" s="51">
        <v>37</v>
      </c>
      <c r="H37" s="49">
        <f t="shared" si="0"/>
        <v>471</v>
      </c>
      <c r="I37" s="50">
        <f t="shared" si="4"/>
        <v>173</v>
      </c>
      <c r="J37" s="55">
        <v>2</v>
      </c>
      <c r="K37" s="51"/>
      <c r="L37" s="51"/>
      <c r="M37" s="49">
        <f t="shared" si="1"/>
        <v>175</v>
      </c>
      <c r="N37" s="54">
        <f t="shared" si="2"/>
        <v>646</v>
      </c>
      <c r="O37" s="10"/>
    </row>
    <row r="38" spans="2:15" ht="39.950000000000003" customHeight="1">
      <c r="B38" s="5"/>
      <c r="C38" s="45">
        <v>27</v>
      </c>
      <c r="D38" s="50">
        <f t="shared" si="3"/>
        <v>471</v>
      </c>
      <c r="E38" s="51">
        <v>12</v>
      </c>
      <c r="F38" s="51"/>
      <c r="G38" s="51">
        <v>84</v>
      </c>
      <c r="H38" s="49">
        <f t="shared" si="0"/>
        <v>399</v>
      </c>
      <c r="I38" s="50">
        <f t="shared" si="4"/>
        <v>175</v>
      </c>
      <c r="J38" s="55">
        <v>11</v>
      </c>
      <c r="K38" s="51">
        <v>12</v>
      </c>
      <c r="L38" s="51">
        <v>12</v>
      </c>
      <c r="M38" s="49">
        <f t="shared" si="1"/>
        <v>162</v>
      </c>
      <c r="N38" s="54">
        <f t="shared" si="2"/>
        <v>561</v>
      </c>
      <c r="O38" s="10"/>
    </row>
    <row r="39" spans="2:15" ht="39.950000000000003" customHeight="1">
      <c r="B39" s="5"/>
      <c r="C39" s="45">
        <v>28</v>
      </c>
      <c r="D39" s="50">
        <f t="shared" si="3"/>
        <v>399</v>
      </c>
      <c r="E39" s="51"/>
      <c r="F39" s="51"/>
      <c r="G39" s="51">
        <v>128</v>
      </c>
      <c r="H39" s="49">
        <f t="shared" si="0"/>
        <v>271</v>
      </c>
      <c r="I39" s="50">
        <f t="shared" si="4"/>
        <v>162</v>
      </c>
      <c r="J39" s="55">
        <v>9</v>
      </c>
      <c r="K39" s="51">
        <v>19</v>
      </c>
      <c r="L39" s="51"/>
      <c r="M39" s="49">
        <f t="shared" si="1"/>
        <v>152</v>
      </c>
      <c r="N39" s="54">
        <f t="shared" si="2"/>
        <v>423</v>
      </c>
      <c r="O39" s="10"/>
    </row>
    <row r="40" spans="2:15" ht="39.950000000000003" customHeight="1">
      <c r="B40" s="5"/>
      <c r="C40" s="45">
        <v>29</v>
      </c>
      <c r="D40" s="50">
        <f t="shared" si="3"/>
        <v>271</v>
      </c>
      <c r="E40" s="51"/>
      <c r="F40" s="51"/>
      <c r="G40" s="51">
        <v>65</v>
      </c>
      <c r="H40" s="49">
        <f t="shared" si="0"/>
        <v>206</v>
      </c>
      <c r="I40" s="50">
        <f t="shared" si="4"/>
        <v>152</v>
      </c>
      <c r="J40" s="55">
        <v>4</v>
      </c>
      <c r="K40" s="51"/>
      <c r="L40" s="51"/>
      <c r="M40" s="49">
        <f t="shared" si="1"/>
        <v>156</v>
      </c>
      <c r="N40" s="54">
        <f t="shared" si="2"/>
        <v>362</v>
      </c>
      <c r="O40" s="10"/>
    </row>
    <row r="41" spans="2:15" ht="39.950000000000003" customHeight="1">
      <c r="B41" s="5"/>
      <c r="C41" s="45">
        <v>30</v>
      </c>
      <c r="D41" s="50">
        <f t="shared" si="3"/>
        <v>206</v>
      </c>
      <c r="E41" s="51">
        <v>240</v>
      </c>
      <c r="F41" s="51"/>
      <c r="G41" s="51">
        <v>104</v>
      </c>
      <c r="H41" s="49">
        <f t="shared" si="0"/>
        <v>342</v>
      </c>
      <c r="I41" s="50">
        <f t="shared" si="4"/>
        <v>156</v>
      </c>
      <c r="J41" s="55"/>
      <c r="K41" s="51">
        <v>4</v>
      </c>
      <c r="L41" s="51"/>
      <c r="M41" s="49">
        <f t="shared" si="1"/>
        <v>152</v>
      </c>
      <c r="N41" s="54">
        <f t="shared" si="2"/>
        <v>494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342</v>
      </c>
      <c r="E42" s="52"/>
      <c r="F42" s="52"/>
      <c r="G42" s="52"/>
      <c r="H42" s="49">
        <f t="shared" si="0"/>
        <v>342</v>
      </c>
      <c r="I42" s="50">
        <f t="shared" si="4"/>
        <v>152</v>
      </c>
      <c r="J42" s="56"/>
      <c r="K42" s="52"/>
      <c r="L42" s="52"/>
      <c r="M42" s="49">
        <f t="shared" si="1"/>
        <v>152</v>
      </c>
      <c r="N42" s="54">
        <f t="shared" si="2"/>
        <v>494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2838</v>
      </c>
      <c r="F44" s="58">
        <f>SUM($F12:$F42)</f>
        <v>0</v>
      </c>
      <c r="G44" s="59">
        <f>SUM($G12:$G42)</f>
        <v>2656</v>
      </c>
      <c r="H44" s="22"/>
      <c r="I44" s="11"/>
      <c r="J44" s="57">
        <f>SUM($J12:$J42)</f>
        <v>230</v>
      </c>
      <c r="K44" s="58">
        <f>SUM($K12:$K42)</f>
        <v>208</v>
      </c>
      <c r="L44" s="59">
        <f>SUM($L12:$L42)</f>
        <v>54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16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00B0F0"/>
    <pageSetUpPr fitToPage="1"/>
  </sheetPr>
  <dimension ref="A1:U62"/>
  <sheetViews>
    <sheetView showGridLines="0" showRowColHeaders="0" showZeros="0" showRuler="0" zoomScale="60" zoomScaleNormal="60" workbookViewId="0">
      <pane ySplit="12" topLeftCell="A34" activePane="bottomLeft" state="frozen"/>
      <selection activeCell="G40" activeCellId="2" sqref="L39 G40 G40"/>
      <selection pane="bottomLeft" activeCell="J41" sqref="J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MID(CELL("FILENAME",$A$1),FIND("[",CELL("FILENAME",$A$1))+1,3)</f>
        <v>TMA</v>
      </c>
      <c r="E5" s="156"/>
      <c r="F5" s="31"/>
      <c r="G5" s="31" t="s">
        <v>2</v>
      </c>
      <c r="H5" s="156" t="str">
        <f ca="1">INDEX($C$7:$N$7,1,MID(CELL("FILENAME",$A$1),FIND("[",CELL("FILENAME",$A$1))+8,2))&amp;"  "&amp;MID(CELL("FILENAME",$A$1),FIND("[",CELL("FILENAME",$A$1))+4,4)</f>
        <v>SEPTEMBER  2013</v>
      </c>
      <c r="I5" s="156"/>
      <c r="J5" s="13"/>
      <c r="K5" s="32" t="s">
        <v>3</v>
      </c>
      <c r="L5" s="156" t="str">
        <f ca="1">MID(CELL("FILENAME",$A$1),FIND("]",CELL("FILENAME",$A$1))+1,256)</f>
        <v>GUINNESS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26</v>
      </c>
      <c r="E12" s="48"/>
      <c r="F12" s="48"/>
      <c r="G12" s="48">
        <v>12</v>
      </c>
      <c r="H12" s="49">
        <f>$D12+$E12+$F12-$G12</f>
        <v>14</v>
      </c>
      <c r="I12" s="47">
        <v>5</v>
      </c>
      <c r="J12" s="53">
        <v>5</v>
      </c>
      <c r="K12" s="48"/>
      <c r="L12" s="48"/>
      <c r="M12" s="49">
        <f>$I12+$J12-$K12-$L12</f>
        <v>10</v>
      </c>
      <c r="N12" s="54">
        <f>$H12+$M12</f>
        <v>24</v>
      </c>
      <c r="O12" s="10"/>
    </row>
    <row r="13" spans="2:15" ht="39.950000000000003" customHeight="1">
      <c r="B13" s="5"/>
      <c r="C13" s="45">
        <v>2</v>
      </c>
      <c r="D13" s="50">
        <f>$H12</f>
        <v>14</v>
      </c>
      <c r="E13" s="51">
        <v>48</v>
      </c>
      <c r="F13" s="51"/>
      <c r="G13" s="51">
        <v>5</v>
      </c>
      <c r="H13" s="49">
        <f t="shared" ref="H13:H43" si="0">$D13+$E13+$F13-$G13</f>
        <v>57</v>
      </c>
      <c r="I13" s="50">
        <f>$M12</f>
        <v>10</v>
      </c>
      <c r="J13" s="55"/>
      <c r="K13" s="51"/>
      <c r="L13" s="51"/>
      <c r="M13" s="49">
        <f t="shared" ref="M13:M42" si="1">$I13+$J13-$K13-$L13</f>
        <v>10</v>
      </c>
      <c r="N13" s="54">
        <f t="shared" ref="N13:N42" si="2">$H13+$M13</f>
        <v>67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57</v>
      </c>
      <c r="E14" s="51"/>
      <c r="F14" s="51"/>
      <c r="G14" s="51">
        <v>4</v>
      </c>
      <c r="H14" s="49">
        <f t="shared" si="0"/>
        <v>53</v>
      </c>
      <c r="I14" s="50">
        <f t="shared" ref="I14:I42" si="4">$M13</f>
        <v>10</v>
      </c>
      <c r="J14" s="55"/>
      <c r="K14" s="51">
        <v>2</v>
      </c>
      <c r="L14" s="51"/>
      <c r="M14" s="49">
        <f t="shared" si="1"/>
        <v>8</v>
      </c>
      <c r="N14" s="54">
        <f t="shared" si="2"/>
        <v>61</v>
      </c>
      <c r="O14" s="10"/>
    </row>
    <row r="15" spans="2:15" ht="39.950000000000003" customHeight="1">
      <c r="B15" s="5"/>
      <c r="C15" s="45">
        <v>4</v>
      </c>
      <c r="D15" s="50">
        <f t="shared" si="3"/>
        <v>53</v>
      </c>
      <c r="E15" s="51"/>
      <c r="F15" s="51"/>
      <c r="G15" s="51">
        <v>13</v>
      </c>
      <c r="H15" s="49">
        <f t="shared" si="0"/>
        <v>40</v>
      </c>
      <c r="I15" s="50">
        <f t="shared" si="4"/>
        <v>8</v>
      </c>
      <c r="J15" s="55"/>
      <c r="K15" s="51"/>
      <c r="L15" s="51"/>
      <c r="M15" s="49">
        <f t="shared" si="1"/>
        <v>8</v>
      </c>
      <c r="N15" s="54">
        <f t="shared" si="2"/>
        <v>48</v>
      </c>
      <c r="O15" s="10"/>
    </row>
    <row r="16" spans="2:15" ht="39.950000000000003" customHeight="1">
      <c r="B16" s="5"/>
      <c r="C16" s="45">
        <v>5</v>
      </c>
      <c r="D16" s="50">
        <f t="shared" si="3"/>
        <v>40</v>
      </c>
      <c r="E16" s="51">
        <v>48</v>
      </c>
      <c r="F16" s="51"/>
      <c r="G16" s="51">
        <v>1</v>
      </c>
      <c r="H16" s="49">
        <f t="shared" si="0"/>
        <v>87</v>
      </c>
      <c r="I16" s="50">
        <f t="shared" si="4"/>
        <v>8</v>
      </c>
      <c r="J16" s="55"/>
      <c r="K16" s="51"/>
      <c r="L16" s="51"/>
      <c r="M16" s="49">
        <f t="shared" si="1"/>
        <v>8</v>
      </c>
      <c r="N16" s="54">
        <f t="shared" si="2"/>
        <v>95</v>
      </c>
      <c r="O16" s="10"/>
    </row>
    <row r="17" spans="2:15" ht="39.950000000000003" customHeight="1">
      <c r="B17" s="5"/>
      <c r="C17" s="45">
        <v>6</v>
      </c>
      <c r="D17" s="50">
        <f t="shared" si="3"/>
        <v>87</v>
      </c>
      <c r="E17" s="51"/>
      <c r="F17" s="51"/>
      <c r="G17" s="51">
        <v>12</v>
      </c>
      <c r="H17" s="49">
        <f t="shared" si="0"/>
        <v>75</v>
      </c>
      <c r="I17" s="50">
        <f t="shared" si="4"/>
        <v>8</v>
      </c>
      <c r="J17" s="55"/>
      <c r="K17" s="51"/>
      <c r="L17" s="51"/>
      <c r="M17" s="49">
        <f t="shared" si="1"/>
        <v>8</v>
      </c>
      <c r="N17" s="54">
        <f t="shared" si="2"/>
        <v>83</v>
      </c>
      <c r="O17" s="10"/>
    </row>
    <row r="18" spans="2:15" ht="39.950000000000003" customHeight="1">
      <c r="B18" s="5"/>
      <c r="C18" s="45">
        <v>7</v>
      </c>
      <c r="D18" s="50">
        <f t="shared" si="3"/>
        <v>75</v>
      </c>
      <c r="E18" s="51"/>
      <c r="F18" s="51"/>
      <c r="G18" s="51">
        <v>12</v>
      </c>
      <c r="H18" s="49">
        <f t="shared" si="0"/>
        <v>63</v>
      </c>
      <c r="I18" s="50">
        <f t="shared" si="4"/>
        <v>8</v>
      </c>
      <c r="J18" s="55"/>
      <c r="K18" s="51"/>
      <c r="L18" s="51"/>
      <c r="M18" s="49">
        <f t="shared" si="1"/>
        <v>8</v>
      </c>
      <c r="N18" s="54">
        <f t="shared" si="2"/>
        <v>71</v>
      </c>
      <c r="O18" s="10"/>
    </row>
    <row r="19" spans="2:15" ht="39.950000000000003" customHeight="1">
      <c r="B19" s="5"/>
      <c r="C19" s="45">
        <v>8</v>
      </c>
      <c r="D19" s="50">
        <f t="shared" si="3"/>
        <v>63</v>
      </c>
      <c r="E19" s="51"/>
      <c r="F19" s="51"/>
      <c r="G19" s="51">
        <v>30</v>
      </c>
      <c r="H19" s="49">
        <f t="shared" si="0"/>
        <v>33</v>
      </c>
      <c r="I19" s="50">
        <f t="shared" si="4"/>
        <v>8</v>
      </c>
      <c r="J19" s="55">
        <v>2</v>
      </c>
      <c r="K19" s="51"/>
      <c r="L19" s="51"/>
      <c r="M19" s="49">
        <f t="shared" si="1"/>
        <v>10</v>
      </c>
      <c r="N19" s="54">
        <f t="shared" si="2"/>
        <v>43</v>
      </c>
      <c r="O19" s="10"/>
    </row>
    <row r="20" spans="2:15" ht="39.950000000000003" customHeight="1">
      <c r="B20" s="5"/>
      <c r="C20" s="45">
        <v>9</v>
      </c>
      <c r="D20" s="50">
        <f t="shared" si="3"/>
        <v>33</v>
      </c>
      <c r="E20" s="51">
        <v>48</v>
      </c>
      <c r="F20" s="51"/>
      <c r="G20" s="51"/>
      <c r="H20" s="49">
        <f t="shared" si="0"/>
        <v>81</v>
      </c>
      <c r="I20" s="50">
        <f t="shared" si="4"/>
        <v>10</v>
      </c>
      <c r="J20" s="55"/>
      <c r="K20" s="51"/>
      <c r="L20" s="51"/>
      <c r="M20" s="49">
        <f t="shared" si="1"/>
        <v>10</v>
      </c>
      <c r="N20" s="54">
        <f t="shared" si="2"/>
        <v>91</v>
      </c>
      <c r="O20" s="10"/>
    </row>
    <row r="21" spans="2:15" ht="39.950000000000003" customHeight="1">
      <c r="B21" s="5"/>
      <c r="C21" s="45">
        <v>10</v>
      </c>
      <c r="D21" s="50">
        <f t="shared" si="3"/>
        <v>81</v>
      </c>
      <c r="E21" s="51"/>
      <c r="F21" s="51"/>
      <c r="G21" s="51">
        <v>8</v>
      </c>
      <c r="H21" s="49">
        <f t="shared" si="0"/>
        <v>73</v>
      </c>
      <c r="I21" s="50">
        <f t="shared" si="4"/>
        <v>10</v>
      </c>
      <c r="J21" s="55"/>
      <c r="K21" s="51"/>
      <c r="L21" s="51"/>
      <c r="M21" s="49">
        <f t="shared" si="1"/>
        <v>10</v>
      </c>
      <c r="N21" s="54">
        <f t="shared" si="2"/>
        <v>83</v>
      </c>
      <c r="O21" s="10"/>
    </row>
    <row r="22" spans="2:15" ht="39.950000000000003" customHeight="1">
      <c r="B22" s="5"/>
      <c r="C22" s="45">
        <v>11</v>
      </c>
      <c r="D22" s="50">
        <f t="shared" si="3"/>
        <v>73</v>
      </c>
      <c r="E22" s="51"/>
      <c r="F22" s="51"/>
      <c r="G22" s="51"/>
      <c r="H22" s="49">
        <f t="shared" si="0"/>
        <v>73</v>
      </c>
      <c r="I22" s="50">
        <f t="shared" si="4"/>
        <v>10</v>
      </c>
      <c r="J22" s="55"/>
      <c r="K22" s="51"/>
      <c r="L22" s="51"/>
      <c r="M22" s="49">
        <f t="shared" si="1"/>
        <v>10</v>
      </c>
      <c r="N22" s="54">
        <f t="shared" si="2"/>
        <v>83</v>
      </c>
      <c r="O22" s="10"/>
    </row>
    <row r="23" spans="2:15" ht="39.950000000000003" customHeight="1">
      <c r="B23" s="5"/>
      <c r="C23" s="45">
        <v>12</v>
      </c>
      <c r="D23" s="50">
        <f t="shared" si="3"/>
        <v>73</v>
      </c>
      <c r="E23" s="51"/>
      <c r="F23" s="51"/>
      <c r="G23" s="51">
        <v>8</v>
      </c>
      <c r="H23" s="49">
        <f t="shared" si="0"/>
        <v>65</v>
      </c>
      <c r="I23" s="50">
        <f t="shared" si="4"/>
        <v>10</v>
      </c>
      <c r="J23" s="55">
        <v>6</v>
      </c>
      <c r="K23" s="51"/>
      <c r="L23" s="51"/>
      <c r="M23" s="49">
        <f t="shared" si="1"/>
        <v>16</v>
      </c>
      <c r="N23" s="54">
        <f t="shared" si="2"/>
        <v>81</v>
      </c>
      <c r="O23" s="10"/>
    </row>
    <row r="24" spans="2:15" ht="39.950000000000003" customHeight="1">
      <c r="B24" s="5"/>
      <c r="C24" s="45">
        <v>13</v>
      </c>
      <c r="D24" s="50">
        <f t="shared" si="3"/>
        <v>65</v>
      </c>
      <c r="E24" s="51"/>
      <c r="F24" s="51"/>
      <c r="G24" s="51">
        <v>4</v>
      </c>
      <c r="H24" s="49">
        <f t="shared" si="0"/>
        <v>61</v>
      </c>
      <c r="I24" s="50">
        <f t="shared" si="4"/>
        <v>16</v>
      </c>
      <c r="J24" s="55"/>
      <c r="K24" s="51"/>
      <c r="L24" s="51"/>
      <c r="M24" s="49">
        <f t="shared" si="1"/>
        <v>16</v>
      </c>
      <c r="N24" s="54">
        <f t="shared" si="2"/>
        <v>77</v>
      </c>
      <c r="O24" s="10"/>
    </row>
    <row r="25" spans="2:15" ht="39.950000000000003" customHeight="1">
      <c r="B25" s="5"/>
      <c r="C25" s="45">
        <v>14</v>
      </c>
      <c r="D25" s="50">
        <f t="shared" si="3"/>
        <v>61</v>
      </c>
      <c r="E25" s="51"/>
      <c r="F25" s="51"/>
      <c r="G25" s="51">
        <v>2</v>
      </c>
      <c r="H25" s="49">
        <f t="shared" si="0"/>
        <v>59</v>
      </c>
      <c r="I25" s="50">
        <f t="shared" si="4"/>
        <v>16</v>
      </c>
      <c r="J25" s="55"/>
      <c r="K25" s="51"/>
      <c r="L25" s="51"/>
      <c r="M25" s="49">
        <f t="shared" si="1"/>
        <v>16</v>
      </c>
      <c r="N25" s="54">
        <f t="shared" si="2"/>
        <v>75</v>
      </c>
      <c r="O25" s="10"/>
    </row>
    <row r="26" spans="2:15" ht="39.950000000000003" customHeight="1">
      <c r="B26" s="5"/>
      <c r="C26" s="45">
        <v>15</v>
      </c>
      <c r="D26" s="50">
        <f t="shared" si="3"/>
        <v>59</v>
      </c>
      <c r="E26" s="51"/>
      <c r="F26" s="51"/>
      <c r="G26" s="51">
        <v>20</v>
      </c>
      <c r="H26" s="49">
        <f t="shared" si="0"/>
        <v>39</v>
      </c>
      <c r="I26" s="50">
        <f t="shared" si="4"/>
        <v>16</v>
      </c>
      <c r="J26" s="55"/>
      <c r="K26" s="51"/>
      <c r="L26" s="51"/>
      <c r="M26" s="49">
        <f t="shared" si="1"/>
        <v>16</v>
      </c>
      <c r="N26" s="54">
        <f t="shared" si="2"/>
        <v>55</v>
      </c>
      <c r="O26" s="10"/>
    </row>
    <row r="27" spans="2:15" ht="39.950000000000003" customHeight="1">
      <c r="B27" s="5"/>
      <c r="C27" s="45">
        <v>16</v>
      </c>
      <c r="D27" s="50">
        <f t="shared" si="3"/>
        <v>39</v>
      </c>
      <c r="E27" s="51"/>
      <c r="F27" s="51"/>
      <c r="G27" s="51"/>
      <c r="H27" s="49">
        <f t="shared" si="0"/>
        <v>39</v>
      </c>
      <c r="I27" s="50">
        <f t="shared" si="4"/>
        <v>16</v>
      </c>
      <c r="J27" s="55">
        <v>5</v>
      </c>
      <c r="K27" s="51">
        <v>6</v>
      </c>
      <c r="L27" s="51"/>
      <c r="M27" s="49">
        <f t="shared" si="1"/>
        <v>15</v>
      </c>
      <c r="N27" s="54">
        <f t="shared" si="2"/>
        <v>54</v>
      </c>
      <c r="O27" s="10"/>
    </row>
    <row r="28" spans="2:15" ht="39.950000000000003" customHeight="1">
      <c r="B28" s="5"/>
      <c r="C28" s="45">
        <v>17</v>
      </c>
      <c r="D28" s="50">
        <f t="shared" si="3"/>
        <v>39</v>
      </c>
      <c r="E28" s="51">
        <v>48</v>
      </c>
      <c r="F28" s="51"/>
      <c r="G28" s="51">
        <v>8</v>
      </c>
      <c r="H28" s="49">
        <f t="shared" si="0"/>
        <v>79</v>
      </c>
      <c r="I28" s="50">
        <f t="shared" si="4"/>
        <v>15</v>
      </c>
      <c r="J28" s="55"/>
      <c r="K28" s="51"/>
      <c r="L28" s="51"/>
      <c r="M28" s="49">
        <f t="shared" si="1"/>
        <v>15</v>
      </c>
      <c r="N28" s="54">
        <f t="shared" si="2"/>
        <v>94</v>
      </c>
      <c r="O28" s="10"/>
    </row>
    <row r="29" spans="2:15" ht="39.950000000000003" customHeight="1">
      <c r="B29" s="5"/>
      <c r="C29" s="45">
        <v>18</v>
      </c>
      <c r="D29" s="50">
        <f t="shared" si="3"/>
        <v>79</v>
      </c>
      <c r="E29" s="51"/>
      <c r="F29" s="51"/>
      <c r="G29" s="51">
        <v>11</v>
      </c>
      <c r="H29" s="49">
        <f t="shared" si="0"/>
        <v>68</v>
      </c>
      <c r="I29" s="50">
        <f t="shared" si="4"/>
        <v>15</v>
      </c>
      <c r="J29" s="55">
        <v>3</v>
      </c>
      <c r="K29" s="51">
        <v>5</v>
      </c>
      <c r="L29" s="51"/>
      <c r="M29" s="49">
        <f t="shared" si="1"/>
        <v>13</v>
      </c>
      <c r="N29" s="54">
        <f t="shared" si="2"/>
        <v>81</v>
      </c>
      <c r="O29" s="10"/>
    </row>
    <row r="30" spans="2:15" ht="39.950000000000003" customHeight="1">
      <c r="B30" s="5"/>
      <c r="C30" s="45">
        <v>19</v>
      </c>
      <c r="D30" s="50">
        <f t="shared" si="3"/>
        <v>68</v>
      </c>
      <c r="E30" s="51">
        <v>25</v>
      </c>
      <c r="F30" s="51"/>
      <c r="G30" s="51"/>
      <c r="H30" s="49">
        <f t="shared" si="0"/>
        <v>93</v>
      </c>
      <c r="I30" s="50">
        <f t="shared" si="4"/>
        <v>13</v>
      </c>
      <c r="J30" s="55"/>
      <c r="K30" s="51"/>
      <c r="L30" s="51">
        <v>1</v>
      </c>
      <c r="M30" s="49">
        <f>$I30+$J30-$K30-$L30</f>
        <v>12</v>
      </c>
      <c r="N30" s="54">
        <f t="shared" si="2"/>
        <v>105</v>
      </c>
      <c r="O30" s="10"/>
    </row>
    <row r="31" spans="2:15" ht="39.950000000000003" customHeight="1">
      <c r="B31" s="5"/>
      <c r="C31" s="45">
        <v>20</v>
      </c>
      <c r="D31" s="50">
        <f t="shared" si="3"/>
        <v>93</v>
      </c>
      <c r="E31" s="51"/>
      <c r="F31" s="51"/>
      <c r="G31" s="51">
        <v>16</v>
      </c>
      <c r="H31" s="49">
        <f t="shared" si="0"/>
        <v>77</v>
      </c>
      <c r="I31" s="50">
        <f t="shared" si="4"/>
        <v>12</v>
      </c>
      <c r="J31" s="55"/>
      <c r="K31" s="51"/>
      <c r="L31" s="51"/>
      <c r="M31" s="49">
        <f t="shared" si="1"/>
        <v>12</v>
      </c>
      <c r="N31" s="54">
        <f t="shared" si="2"/>
        <v>89</v>
      </c>
      <c r="O31" s="10"/>
    </row>
    <row r="32" spans="2:15" ht="39.950000000000003" customHeight="1">
      <c r="B32" s="5"/>
      <c r="C32" s="45">
        <v>21</v>
      </c>
      <c r="D32" s="50">
        <f t="shared" si="3"/>
        <v>77</v>
      </c>
      <c r="E32" s="51"/>
      <c r="F32" s="51"/>
      <c r="G32" s="51">
        <v>12</v>
      </c>
      <c r="H32" s="49">
        <f t="shared" si="0"/>
        <v>65</v>
      </c>
      <c r="I32" s="50">
        <f t="shared" si="4"/>
        <v>12</v>
      </c>
      <c r="J32" s="55"/>
      <c r="K32" s="51"/>
      <c r="L32" s="51"/>
      <c r="M32" s="49">
        <f t="shared" si="1"/>
        <v>12</v>
      </c>
      <c r="N32" s="54">
        <f t="shared" si="2"/>
        <v>77</v>
      </c>
      <c r="O32" s="10"/>
    </row>
    <row r="33" spans="2:15" ht="39.950000000000003" customHeight="1">
      <c r="B33" s="5"/>
      <c r="C33" s="45">
        <v>22</v>
      </c>
      <c r="D33" s="50">
        <f t="shared" si="3"/>
        <v>65</v>
      </c>
      <c r="E33" s="51"/>
      <c r="F33" s="51"/>
      <c r="G33" s="51">
        <v>12</v>
      </c>
      <c r="H33" s="49">
        <f t="shared" si="0"/>
        <v>53</v>
      </c>
      <c r="I33" s="50">
        <f t="shared" si="4"/>
        <v>12</v>
      </c>
      <c r="J33" s="55">
        <v>4</v>
      </c>
      <c r="K33" s="51"/>
      <c r="L33" s="51"/>
      <c r="M33" s="49">
        <f t="shared" si="1"/>
        <v>16</v>
      </c>
      <c r="N33" s="54">
        <f t="shared" si="2"/>
        <v>69</v>
      </c>
      <c r="O33" s="10"/>
    </row>
    <row r="34" spans="2:15" ht="39.950000000000003" customHeight="1">
      <c r="B34" s="5"/>
      <c r="C34" s="45">
        <v>23</v>
      </c>
      <c r="D34" s="50">
        <f t="shared" si="3"/>
        <v>53</v>
      </c>
      <c r="E34" s="51">
        <v>24</v>
      </c>
      <c r="F34" s="51"/>
      <c r="G34" s="51">
        <v>32</v>
      </c>
      <c r="H34" s="49">
        <f t="shared" si="0"/>
        <v>45</v>
      </c>
      <c r="I34" s="50">
        <f t="shared" si="4"/>
        <v>16</v>
      </c>
      <c r="J34" s="55">
        <v>1</v>
      </c>
      <c r="K34" s="51">
        <v>4</v>
      </c>
      <c r="L34" s="51"/>
      <c r="M34" s="49">
        <f t="shared" si="1"/>
        <v>13</v>
      </c>
      <c r="N34" s="54">
        <f t="shared" si="2"/>
        <v>58</v>
      </c>
      <c r="O34" s="10"/>
    </row>
    <row r="35" spans="2:15" ht="39.950000000000003" customHeight="1">
      <c r="B35" s="5"/>
      <c r="C35" s="45">
        <v>24</v>
      </c>
      <c r="D35" s="50">
        <f t="shared" si="3"/>
        <v>45</v>
      </c>
      <c r="E35" s="51"/>
      <c r="F35" s="51"/>
      <c r="G35" s="51"/>
      <c r="H35" s="49">
        <f t="shared" si="0"/>
        <v>45</v>
      </c>
      <c r="I35" s="50">
        <f t="shared" si="4"/>
        <v>13</v>
      </c>
      <c r="J35" s="55"/>
      <c r="K35" s="51"/>
      <c r="L35" s="51"/>
      <c r="M35" s="49">
        <f t="shared" si="1"/>
        <v>13</v>
      </c>
      <c r="N35" s="54">
        <f t="shared" si="2"/>
        <v>58</v>
      </c>
      <c r="O35" s="10"/>
    </row>
    <row r="36" spans="2:15" ht="39.950000000000003" customHeight="1">
      <c r="B36" s="5"/>
      <c r="C36" s="45">
        <v>25</v>
      </c>
      <c r="D36" s="50">
        <f t="shared" si="3"/>
        <v>45</v>
      </c>
      <c r="E36" s="51"/>
      <c r="F36" s="51"/>
      <c r="G36" s="51">
        <v>20</v>
      </c>
      <c r="H36" s="49">
        <f t="shared" si="0"/>
        <v>25</v>
      </c>
      <c r="I36" s="50">
        <f t="shared" si="4"/>
        <v>13</v>
      </c>
      <c r="J36" s="55"/>
      <c r="K36" s="51"/>
      <c r="L36" s="51"/>
      <c r="M36" s="49">
        <f t="shared" si="1"/>
        <v>13</v>
      </c>
      <c r="N36" s="54">
        <f t="shared" si="2"/>
        <v>38</v>
      </c>
      <c r="O36" s="10"/>
    </row>
    <row r="37" spans="2:15" ht="39.950000000000003" customHeight="1">
      <c r="B37" s="5"/>
      <c r="C37" s="45">
        <v>26</v>
      </c>
      <c r="D37" s="50">
        <f t="shared" si="3"/>
        <v>25</v>
      </c>
      <c r="E37" s="51">
        <v>48</v>
      </c>
      <c r="F37" s="51"/>
      <c r="G37" s="51">
        <v>0</v>
      </c>
      <c r="H37" s="49">
        <f t="shared" si="0"/>
        <v>73</v>
      </c>
      <c r="I37" s="50">
        <f t="shared" si="4"/>
        <v>13</v>
      </c>
      <c r="J37" s="55">
        <v>0</v>
      </c>
      <c r="K37" s="51">
        <v>0</v>
      </c>
      <c r="L37" s="51"/>
      <c r="M37" s="49">
        <f t="shared" si="1"/>
        <v>13</v>
      </c>
      <c r="N37" s="54">
        <f t="shared" si="2"/>
        <v>86</v>
      </c>
      <c r="O37" s="10"/>
    </row>
    <row r="38" spans="2:15" ht="39.950000000000003" customHeight="1">
      <c r="B38" s="5"/>
      <c r="C38" s="45">
        <v>27</v>
      </c>
      <c r="D38" s="50">
        <f t="shared" si="3"/>
        <v>73</v>
      </c>
      <c r="E38" s="51"/>
      <c r="F38" s="51"/>
      <c r="G38" s="51"/>
      <c r="H38" s="49">
        <f t="shared" si="0"/>
        <v>73</v>
      </c>
      <c r="I38" s="50">
        <f t="shared" si="4"/>
        <v>13</v>
      </c>
      <c r="J38" s="55"/>
      <c r="K38" s="51"/>
      <c r="L38" s="51"/>
      <c r="M38" s="49">
        <f t="shared" si="1"/>
        <v>13</v>
      </c>
      <c r="N38" s="54">
        <f t="shared" si="2"/>
        <v>86</v>
      </c>
      <c r="O38" s="10"/>
    </row>
    <row r="39" spans="2:15" ht="39.950000000000003" customHeight="1">
      <c r="B39" s="5"/>
      <c r="C39" s="45">
        <v>28</v>
      </c>
      <c r="D39" s="50">
        <f t="shared" si="3"/>
        <v>73</v>
      </c>
      <c r="E39" s="51"/>
      <c r="F39" s="51"/>
      <c r="G39" s="51">
        <v>28</v>
      </c>
      <c r="H39" s="49">
        <f t="shared" si="0"/>
        <v>45</v>
      </c>
      <c r="I39" s="50">
        <f t="shared" si="4"/>
        <v>13</v>
      </c>
      <c r="J39" s="55">
        <v>9</v>
      </c>
      <c r="K39" s="51"/>
      <c r="L39" s="51"/>
      <c r="M39" s="49">
        <f t="shared" si="1"/>
        <v>22</v>
      </c>
      <c r="N39" s="54">
        <f t="shared" si="2"/>
        <v>67</v>
      </c>
      <c r="O39" s="10"/>
    </row>
    <row r="40" spans="2:15" ht="39.950000000000003" customHeight="1">
      <c r="B40" s="5"/>
      <c r="C40" s="45">
        <v>29</v>
      </c>
      <c r="D40" s="50">
        <f t="shared" si="3"/>
        <v>45</v>
      </c>
      <c r="E40" s="51"/>
      <c r="F40" s="51"/>
      <c r="G40" s="51"/>
      <c r="H40" s="49">
        <f t="shared" si="0"/>
        <v>45</v>
      </c>
      <c r="I40" s="50">
        <f t="shared" si="4"/>
        <v>22</v>
      </c>
      <c r="J40" s="55"/>
      <c r="K40" s="51"/>
      <c r="L40" s="51"/>
      <c r="M40" s="49">
        <f t="shared" si="1"/>
        <v>22</v>
      </c>
      <c r="N40" s="54">
        <f t="shared" si="2"/>
        <v>67</v>
      </c>
      <c r="O40" s="10"/>
    </row>
    <row r="41" spans="2:15" ht="39.950000000000003" customHeight="1">
      <c r="B41" s="5"/>
      <c r="C41" s="45">
        <v>30</v>
      </c>
      <c r="D41" s="50">
        <f t="shared" si="3"/>
        <v>45</v>
      </c>
      <c r="E41" s="51"/>
      <c r="F41" s="51"/>
      <c r="G41" s="51">
        <v>4</v>
      </c>
      <c r="H41" s="49">
        <f t="shared" si="0"/>
        <v>41</v>
      </c>
      <c r="I41" s="50">
        <f t="shared" si="4"/>
        <v>22</v>
      </c>
      <c r="J41" s="55"/>
      <c r="K41" s="51">
        <v>4</v>
      </c>
      <c r="L41" s="51"/>
      <c r="M41" s="49">
        <f t="shared" si="1"/>
        <v>18</v>
      </c>
      <c r="N41" s="54">
        <f t="shared" si="2"/>
        <v>59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41</v>
      </c>
      <c r="E42" s="52"/>
      <c r="F42" s="52"/>
      <c r="G42" s="52"/>
      <c r="H42" s="49">
        <f t="shared" si="0"/>
        <v>41</v>
      </c>
      <c r="I42" s="50">
        <f t="shared" si="4"/>
        <v>18</v>
      </c>
      <c r="J42" s="56"/>
      <c r="K42" s="52"/>
      <c r="L42" s="52"/>
      <c r="M42" s="49">
        <f t="shared" si="1"/>
        <v>18</v>
      </c>
      <c r="N42" s="54">
        <f t="shared" si="2"/>
        <v>59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49">
        <f t="shared" si="0"/>
        <v>0</v>
      </c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289</v>
      </c>
      <c r="F44" s="58">
        <f>SUM($F12:$F42)</f>
        <v>0</v>
      </c>
      <c r="G44" s="59">
        <f>SUM($G12:$G42)</f>
        <v>274</v>
      </c>
      <c r="H44" s="22"/>
      <c r="I44" s="11"/>
      <c r="J44" s="57">
        <f>SUM($J12:$J42)</f>
        <v>35</v>
      </c>
      <c r="K44" s="58">
        <f>SUM($K12:$K42)</f>
        <v>21</v>
      </c>
      <c r="L44" s="59">
        <f>SUM($L12:$L42)</f>
        <v>1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U62"/>
  <sheetViews>
    <sheetView showGridLines="0" topLeftCell="B27" zoomScale="55" zoomScaleNormal="55" workbookViewId="0">
      <selection activeCell="G40" sqref="G40"/>
    </sheetView>
  </sheetViews>
  <sheetFormatPr defaultColWidth="0" defaultRowHeight="12.75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45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SEPTEMBER  2013</v>
      </c>
      <c r="I5" s="156"/>
      <c r="J5" s="13"/>
      <c r="K5" s="32" t="s">
        <v>3</v>
      </c>
      <c r="L5" s="156" t="str">
        <f ca="1">MID(CELL("FILENAME",$A$1),FIND("]",CELL("FILENAME",$A$1))+1,256)</f>
        <v>APPLE CIDER</v>
      </c>
      <c r="M5" s="156"/>
      <c r="N5" s="156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.75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.7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.7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.7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.7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75" customHeight="1">
      <c r="B12" s="5"/>
      <c r="C12" s="44">
        <v>1</v>
      </c>
      <c r="D12" s="47">
        <v>46</v>
      </c>
      <c r="E12" s="48"/>
      <c r="F12" s="48"/>
      <c r="G12" s="48"/>
      <c r="H12" s="49">
        <f>$D12+$E12+$F12-$G12</f>
        <v>46</v>
      </c>
      <c r="I12" s="47">
        <v>4</v>
      </c>
      <c r="J12" s="53"/>
      <c r="K12" s="48"/>
      <c r="L12" s="48"/>
      <c r="M12" s="49">
        <f>$I12+$J12-$K12-$L12</f>
        <v>4</v>
      </c>
      <c r="N12" s="54">
        <f>$H12+$M12</f>
        <v>50</v>
      </c>
      <c r="O12" s="10"/>
    </row>
    <row r="13" spans="2:15" ht="39.75" customHeight="1">
      <c r="B13" s="5"/>
      <c r="C13" s="45">
        <v>2</v>
      </c>
      <c r="D13" s="50">
        <f>$H12</f>
        <v>46</v>
      </c>
      <c r="E13" s="51"/>
      <c r="F13" s="51"/>
      <c r="G13" s="51">
        <v>4</v>
      </c>
      <c r="H13" s="49">
        <f t="shared" ref="H13:H42" si="0">$D13+$E13+$F13-$G13</f>
        <v>42</v>
      </c>
      <c r="I13" s="50">
        <f>$M12</f>
        <v>4</v>
      </c>
      <c r="J13" s="55"/>
      <c r="K13" s="51"/>
      <c r="L13" s="51"/>
      <c r="M13" s="49">
        <f t="shared" ref="M13:M42" si="1">$I13+$J13-$K13-$L13</f>
        <v>4</v>
      </c>
      <c r="N13" s="54">
        <f t="shared" ref="N13:N42" si="2">$H13+$M13</f>
        <v>46</v>
      </c>
      <c r="O13" s="10"/>
    </row>
    <row r="14" spans="2:15" ht="39.75" customHeight="1">
      <c r="B14" s="5"/>
      <c r="C14" s="45">
        <v>3</v>
      </c>
      <c r="D14" s="50">
        <f t="shared" ref="D14:D42" si="3">$H13</f>
        <v>42</v>
      </c>
      <c r="E14" s="51"/>
      <c r="F14" s="51"/>
      <c r="G14" s="51">
        <v>5</v>
      </c>
      <c r="H14" s="49">
        <f t="shared" si="0"/>
        <v>37</v>
      </c>
      <c r="I14" s="50">
        <f t="shared" ref="I14:I42" si="4">$M13</f>
        <v>4</v>
      </c>
      <c r="J14" s="55"/>
      <c r="K14" s="51"/>
      <c r="L14" s="51"/>
      <c r="M14" s="49">
        <f t="shared" si="1"/>
        <v>4</v>
      </c>
      <c r="N14" s="54">
        <f t="shared" si="2"/>
        <v>41</v>
      </c>
      <c r="O14" s="10"/>
    </row>
    <row r="15" spans="2:15" ht="39.75" customHeight="1">
      <c r="B15" s="5"/>
      <c r="C15" s="45">
        <v>4</v>
      </c>
      <c r="D15" s="50">
        <f t="shared" si="3"/>
        <v>37</v>
      </c>
      <c r="E15" s="51"/>
      <c r="F15" s="51"/>
      <c r="G15" s="51">
        <v>4</v>
      </c>
      <c r="H15" s="49">
        <f t="shared" si="0"/>
        <v>33</v>
      </c>
      <c r="I15" s="50">
        <f t="shared" si="4"/>
        <v>4</v>
      </c>
      <c r="J15" s="55"/>
      <c r="K15" s="51"/>
      <c r="L15" s="51"/>
      <c r="M15" s="49">
        <f t="shared" si="1"/>
        <v>4</v>
      </c>
      <c r="N15" s="54">
        <f t="shared" si="2"/>
        <v>37</v>
      </c>
      <c r="O15" s="10"/>
    </row>
    <row r="16" spans="2:15" ht="39.75" customHeight="1">
      <c r="B16" s="5"/>
      <c r="C16" s="45">
        <v>5</v>
      </c>
      <c r="D16" s="50">
        <f t="shared" si="3"/>
        <v>33</v>
      </c>
      <c r="E16" s="51"/>
      <c r="F16" s="51"/>
      <c r="G16" s="51"/>
      <c r="H16" s="49">
        <f t="shared" si="0"/>
        <v>33</v>
      </c>
      <c r="I16" s="50">
        <f t="shared" si="4"/>
        <v>4</v>
      </c>
      <c r="J16" s="55"/>
      <c r="K16" s="51"/>
      <c r="L16" s="51"/>
      <c r="M16" s="49">
        <f t="shared" si="1"/>
        <v>4</v>
      </c>
      <c r="N16" s="54">
        <f t="shared" si="2"/>
        <v>37</v>
      </c>
      <c r="O16" s="10"/>
    </row>
    <row r="17" spans="2:15" ht="39.75" customHeight="1">
      <c r="B17" s="5"/>
      <c r="C17" s="45">
        <v>6</v>
      </c>
      <c r="D17" s="50">
        <f t="shared" si="3"/>
        <v>33</v>
      </c>
      <c r="E17" s="51"/>
      <c r="F17" s="51"/>
      <c r="G17" s="51"/>
      <c r="H17" s="49">
        <f t="shared" si="0"/>
        <v>33</v>
      </c>
      <c r="I17" s="50">
        <f t="shared" si="4"/>
        <v>4</v>
      </c>
      <c r="J17" s="55"/>
      <c r="K17" s="51"/>
      <c r="L17" s="51"/>
      <c r="M17" s="49">
        <f t="shared" si="1"/>
        <v>4</v>
      </c>
      <c r="N17" s="54">
        <f t="shared" si="2"/>
        <v>37</v>
      </c>
      <c r="O17" s="10"/>
    </row>
    <row r="18" spans="2:15" ht="39.75" customHeight="1">
      <c r="B18" s="5"/>
      <c r="C18" s="45">
        <v>7</v>
      </c>
      <c r="D18" s="50">
        <f t="shared" si="3"/>
        <v>33</v>
      </c>
      <c r="E18" s="51"/>
      <c r="F18" s="51"/>
      <c r="G18" s="51"/>
      <c r="H18" s="49">
        <f t="shared" si="0"/>
        <v>33</v>
      </c>
      <c r="I18" s="50">
        <f t="shared" si="4"/>
        <v>4</v>
      </c>
      <c r="J18" s="55"/>
      <c r="K18" s="51"/>
      <c r="L18" s="51"/>
      <c r="M18" s="49">
        <f t="shared" si="1"/>
        <v>4</v>
      </c>
      <c r="N18" s="54">
        <f t="shared" si="2"/>
        <v>37</v>
      </c>
      <c r="O18" s="10"/>
    </row>
    <row r="19" spans="2:15" ht="39.75" customHeight="1">
      <c r="B19" s="5"/>
      <c r="C19" s="45">
        <v>8</v>
      </c>
      <c r="D19" s="50">
        <f t="shared" si="3"/>
        <v>33</v>
      </c>
      <c r="E19" s="51"/>
      <c r="F19" s="51"/>
      <c r="G19" s="51"/>
      <c r="H19" s="49">
        <f t="shared" si="0"/>
        <v>33</v>
      </c>
      <c r="I19" s="50">
        <f t="shared" si="4"/>
        <v>4</v>
      </c>
      <c r="J19" s="55"/>
      <c r="K19" s="51"/>
      <c r="L19" s="51"/>
      <c r="M19" s="49">
        <f t="shared" si="1"/>
        <v>4</v>
      </c>
      <c r="N19" s="54">
        <f t="shared" si="2"/>
        <v>37</v>
      </c>
      <c r="O19" s="10"/>
    </row>
    <row r="20" spans="2:15" ht="39.75" customHeight="1">
      <c r="B20" s="5"/>
      <c r="C20" s="45">
        <v>9</v>
      </c>
      <c r="D20" s="50">
        <f t="shared" si="3"/>
        <v>33</v>
      </c>
      <c r="E20" s="51">
        <v>24</v>
      </c>
      <c r="F20" s="51"/>
      <c r="G20" s="51">
        <v>9</v>
      </c>
      <c r="H20" s="49">
        <f t="shared" si="0"/>
        <v>48</v>
      </c>
      <c r="I20" s="50">
        <f t="shared" si="4"/>
        <v>4</v>
      </c>
      <c r="J20" s="55"/>
      <c r="K20" s="51"/>
      <c r="L20" s="51"/>
      <c r="M20" s="49">
        <f t="shared" si="1"/>
        <v>4</v>
      </c>
      <c r="N20" s="54">
        <f t="shared" si="2"/>
        <v>52</v>
      </c>
      <c r="O20" s="10"/>
    </row>
    <row r="21" spans="2:15" ht="39.75" customHeight="1">
      <c r="B21" s="5"/>
      <c r="C21" s="45">
        <v>10</v>
      </c>
      <c r="D21" s="50">
        <f t="shared" si="3"/>
        <v>48</v>
      </c>
      <c r="E21" s="51"/>
      <c r="F21" s="51"/>
      <c r="G21" s="51">
        <v>1</v>
      </c>
      <c r="H21" s="49">
        <f t="shared" si="0"/>
        <v>47</v>
      </c>
      <c r="I21" s="50">
        <f t="shared" si="4"/>
        <v>4</v>
      </c>
      <c r="J21" s="55"/>
      <c r="K21" s="51"/>
      <c r="L21" s="51"/>
      <c r="M21" s="49">
        <f t="shared" si="1"/>
        <v>4</v>
      </c>
      <c r="N21" s="54">
        <f t="shared" si="2"/>
        <v>51</v>
      </c>
      <c r="O21" s="10"/>
    </row>
    <row r="22" spans="2:15" ht="39.75" customHeight="1">
      <c r="B22" s="5"/>
      <c r="C22" s="45">
        <v>11</v>
      </c>
      <c r="D22" s="50">
        <f t="shared" si="3"/>
        <v>47</v>
      </c>
      <c r="E22" s="51"/>
      <c r="F22" s="51"/>
      <c r="G22" s="51">
        <v>2</v>
      </c>
      <c r="H22" s="49">
        <f t="shared" si="0"/>
        <v>45</v>
      </c>
      <c r="I22" s="50">
        <f t="shared" si="4"/>
        <v>4</v>
      </c>
      <c r="J22" s="55"/>
      <c r="K22" s="51"/>
      <c r="L22" s="51"/>
      <c r="M22" s="49">
        <f t="shared" si="1"/>
        <v>4</v>
      </c>
      <c r="N22" s="54">
        <f t="shared" si="2"/>
        <v>49</v>
      </c>
      <c r="O22" s="10"/>
    </row>
    <row r="23" spans="2:15" ht="39.75" customHeight="1">
      <c r="B23" s="5"/>
      <c r="C23" s="45">
        <v>12</v>
      </c>
      <c r="D23" s="50">
        <f t="shared" si="3"/>
        <v>45</v>
      </c>
      <c r="E23" s="51"/>
      <c r="F23" s="51"/>
      <c r="G23" s="51"/>
      <c r="H23" s="49">
        <f t="shared" si="0"/>
        <v>45</v>
      </c>
      <c r="I23" s="50">
        <f t="shared" si="4"/>
        <v>4</v>
      </c>
      <c r="J23" s="55"/>
      <c r="K23" s="51"/>
      <c r="L23" s="51"/>
      <c r="M23" s="49">
        <f t="shared" si="1"/>
        <v>4</v>
      </c>
      <c r="N23" s="54">
        <f t="shared" si="2"/>
        <v>49</v>
      </c>
      <c r="O23" s="10"/>
    </row>
    <row r="24" spans="2:15" ht="39.75" customHeight="1">
      <c r="B24" s="5"/>
      <c r="C24" s="45">
        <v>13</v>
      </c>
      <c r="D24" s="50">
        <f t="shared" si="3"/>
        <v>45</v>
      </c>
      <c r="E24" s="51"/>
      <c r="F24" s="51"/>
      <c r="G24" s="51">
        <v>4</v>
      </c>
      <c r="H24" s="49">
        <f t="shared" si="0"/>
        <v>41</v>
      </c>
      <c r="I24" s="50">
        <f t="shared" si="4"/>
        <v>4</v>
      </c>
      <c r="J24" s="55"/>
      <c r="K24" s="51"/>
      <c r="L24" s="51"/>
      <c r="M24" s="49">
        <f t="shared" si="1"/>
        <v>4</v>
      </c>
      <c r="N24" s="54">
        <f t="shared" si="2"/>
        <v>45</v>
      </c>
      <c r="O24" s="10"/>
    </row>
    <row r="25" spans="2:15" ht="39.75" customHeight="1">
      <c r="B25" s="5"/>
      <c r="C25" s="45">
        <v>14</v>
      </c>
      <c r="D25" s="50">
        <f t="shared" si="3"/>
        <v>41</v>
      </c>
      <c r="E25" s="51"/>
      <c r="F25" s="51"/>
      <c r="G25" s="51"/>
      <c r="H25" s="49">
        <f t="shared" si="0"/>
        <v>41</v>
      </c>
      <c r="I25" s="50">
        <f t="shared" si="4"/>
        <v>4</v>
      </c>
      <c r="J25" s="55"/>
      <c r="K25" s="51"/>
      <c r="L25" s="51"/>
      <c r="M25" s="49">
        <f t="shared" si="1"/>
        <v>4</v>
      </c>
      <c r="N25" s="54">
        <f t="shared" si="2"/>
        <v>45</v>
      </c>
      <c r="O25" s="10"/>
    </row>
    <row r="26" spans="2:15" ht="39.75" customHeight="1">
      <c r="B26" s="5"/>
      <c r="C26" s="45">
        <v>15</v>
      </c>
      <c r="D26" s="50">
        <f t="shared" si="3"/>
        <v>41</v>
      </c>
      <c r="E26" s="51"/>
      <c r="F26" s="51"/>
      <c r="G26" s="51"/>
      <c r="H26" s="49">
        <f t="shared" si="0"/>
        <v>41</v>
      </c>
      <c r="I26" s="50">
        <f t="shared" si="4"/>
        <v>4</v>
      </c>
      <c r="J26" s="55"/>
      <c r="K26" s="51"/>
      <c r="L26" s="51"/>
      <c r="M26" s="49">
        <f t="shared" si="1"/>
        <v>4</v>
      </c>
      <c r="N26" s="54">
        <f t="shared" si="2"/>
        <v>45</v>
      </c>
      <c r="O26" s="10"/>
    </row>
    <row r="27" spans="2:15" ht="39.75" customHeight="1">
      <c r="B27" s="5"/>
      <c r="C27" s="45">
        <v>16</v>
      </c>
      <c r="D27" s="50">
        <f t="shared" si="3"/>
        <v>41</v>
      </c>
      <c r="E27" s="51"/>
      <c r="F27" s="51"/>
      <c r="G27" s="51">
        <v>1</v>
      </c>
      <c r="H27" s="49">
        <f t="shared" si="0"/>
        <v>40</v>
      </c>
      <c r="I27" s="50">
        <f t="shared" si="4"/>
        <v>4</v>
      </c>
      <c r="J27" s="55"/>
      <c r="K27" s="51"/>
      <c r="L27" s="51"/>
      <c r="M27" s="49">
        <f t="shared" si="1"/>
        <v>4</v>
      </c>
      <c r="N27" s="54">
        <f t="shared" si="2"/>
        <v>44</v>
      </c>
      <c r="O27" s="10"/>
    </row>
    <row r="28" spans="2:15" ht="39.75" customHeight="1">
      <c r="B28" s="5"/>
      <c r="C28" s="45">
        <v>17</v>
      </c>
      <c r="D28" s="50">
        <f t="shared" si="3"/>
        <v>40</v>
      </c>
      <c r="E28" s="51"/>
      <c r="F28" s="51"/>
      <c r="G28" s="51"/>
      <c r="H28" s="49">
        <f t="shared" si="0"/>
        <v>40</v>
      </c>
      <c r="I28" s="50">
        <f t="shared" si="4"/>
        <v>4</v>
      </c>
      <c r="J28" s="55"/>
      <c r="K28" s="51"/>
      <c r="L28" s="51"/>
      <c r="M28" s="49">
        <f t="shared" si="1"/>
        <v>4</v>
      </c>
      <c r="N28" s="54">
        <f t="shared" si="2"/>
        <v>44</v>
      </c>
      <c r="O28" s="10"/>
    </row>
    <row r="29" spans="2:15" ht="39.75" customHeight="1">
      <c r="B29" s="5"/>
      <c r="C29" s="45">
        <v>18</v>
      </c>
      <c r="D29" s="50">
        <f t="shared" si="3"/>
        <v>40</v>
      </c>
      <c r="E29" s="51"/>
      <c r="F29" s="51"/>
      <c r="G29" s="51"/>
      <c r="H29" s="49">
        <f t="shared" si="0"/>
        <v>40</v>
      </c>
      <c r="I29" s="50">
        <f t="shared" si="4"/>
        <v>4</v>
      </c>
      <c r="J29" s="55"/>
      <c r="K29" s="51"/>
      <c r="L29" s="51"/>
      <c r="M29" s="49">
        <f t="shared" si="1"/>
        <v>4</v>
      </c>
      <c r="N29" s="54">
        <f t="shared" si="2"/>
        <v>44</v>
      </c>
      <c r="O29" s="10"/>
    </row>
    <row r="30" spans="2:15" ht="39.75" customHeight="1">
      <c r="B30" s="5"/>
      <c r="C30" s="45">
        <v>19</v>
      </c>
      <c r="D30" s="50">
        <f t="shared" si="3"/>
        <v>40</v>
      </c>
      <c r="E30" s="51"/>
      <c r="F30" s="51"/>
      <c r="G30" s="51"/>
      <c r="H30" s="49">
        <f t="shared" si="0"/>
        <v>40</v>
      </c>
      <c r="I30" s="50">
        <f t="shared" si="4"/>
        <v>4</v>
      </c>
      <c r="J30" s="55"/>
      <c r="K30" s="51"/>
      <c r="L30" s="51"/>
      <c r="M30" s="49">
        <f t="shared" si="1"/>
        <v>4</v>
      </c>
      <c r="N30" s="54">
        <f t="shared" si="2"/>
        <v>44</v>
      </c>
      <c r="O30" s="10"/>
    </row>
    <row r="31" spans="2:15" ht="39.75" customHeight="1">
      <c r="B31" s="5"/>
      <c r="C31" s="45">
        <v>20</v>
      </c>
      <c r="D31" s="50">
        <f t="shared" si="3"/>
        <v>40</v>
      </c>
      <c r="E31" s="51"/>
      <c r="F31" s="51"/>
      <c r="G31" s="51"/>
      <c r="H31" s="49">
        <f t="shared" si="0"/>
        <v>40</v>
      </c>
      <c r="I31" s="50">
        <f t="shared" si="4"/>
        <v>4</v>
      </c>
      <c r="J31" s="55"/>
      <c r="K31" s="51"/>
      <c r="L31" s="51"/>
      <c r="M31" s="49">
        <f t="shared" si="1"/>
        <v>4</v>
      </c>
      <c r="N31" s="54">
        <f t="shared" si="2"/>
        <v>44</v>
      </c>
      <c r="O31" s="10"/>
    </row>
    <row r="32" spans="2:15" ht="39.75" customHeight="1">
      <c r="B32" s="5"/>
      <c r="C32" s="45">
        <v>21</v>
      </c>
      <c r="D32" s="50">
        <f t="shared" si="3"/>
        <v>40</v>
      </c>
      <c r="E32" s="51"/>
      <c r="F32" s="51"/>
      <c r="G32" s="51">
        <v>5</v>
      </c>
      <c r="H32" s="49">
        <f t="shared" si="0"/>
        <v>35</v>
      </c>
      <c r="I32" s="50">
        <f t="shared" si="4"/>
        <v>4</v>
      </c>
      <c r="J32" s="55"/>
      <c r="K32" s="51"/>
      <c r="L32" s="51"/>
      <c r="M32" s="49">
        <f t="shared" si="1"/>
        <v>4</v>
      </c>
      <c r="N32" s="54">
        <f t="shared" si="2"/>
        <v>39</v>
      </c>
      <c r="O32" s="10"/>
    </row>
    <row r="33" spans="2:15" ht="39.75" customHeight="1">
      <c r="B33" s="5"/>
      <c r="C33" s="45">
        <v>22</v>
      </c>
      <c r="D33" s="50">
        <f t="shared" si="3"/>
        <v>35</v>
      </c>
      <c r="E33" s="51"/>
      <c r="F33" s="51"/>
      <c r="G33" s="51">
        <v>9</v>
      </c>
      <c r="H33" s="49">
        <f t="shared" si="0"/>
        <v>26</v>
      </c>
      <c r="I33" s="50">
        <f t="shared" si="4"/>
        <v>4</v>
      </c>
      <c r="J33" s="55"/>
      <c r="K33" s="51"/>
      <c r="L33" s="51"/>
      <c r="M33" s="49">
        <f t="shared" si="1"/>
        <v>4</v>
      </c>
      <c r="N33" s="54">
        <f t="shared" si="2"/>
        <v>30</v>
      </c>
      <c r="O33" s="10"/>
    </row>
    <row r="34" spans="2:15" ht="39.75" customHeight="1">
      <c r="B34" s="5"/>
      <c r="C34" s="45">
        <v>23</v>
      </c>
      <c r="D34" s="50">
        <f t="shared" si="3"/>
        <v>26</v>
      </c>
      <c r="E34" s="51">
        <v>24</v>
      </c>
      <c r="F34" s="51"/>
      <c r="G34" s="51">
        <v>1</v>
      </c>
      <c r="H34" s="49">
        <f t="shared" si="0"/>
        <v>49</v>
      </c>
      <c r="I34" s="50">
        <f t="shared" si="4"/>
        <v>4</v>
      </c>
      <c r="J34" s="55"/>
      <c r="K34" s="51"/>
      <c r="L34" s="51"/>
      <c r="M34" s="49">
        <f t="shared" si="1"/>
        <v>4</v>
      </c>
      <c r="N34" s="54">
        <f t="shared" si="2"/>
        <v>53</v>
      </c>
      <c r="O34" s="10"/>
    </row>
    <row r="35" spans="2:15" ht="39.75" customHeight="1">
      <c r="B35" s="5"/>
      <c r="C35" s="45">
        <v>24</v>
      </c>
      <c r="D35" s="50">
        <f t="shared" si="3"/>
        <v>49</v>
      </c>
      <c r="E35" s="51"/>
      <c r="F35" s="51"/>
      <c r="G35" s="51">
        <v>5</v>
      </c>
      <c r="H35" s="49">
        <f t="shared" si="0"/>
        <v>44</v>
      </c>
      <c r="I35" s="50">
        <f t="shared" si="4"/>
        <v>4</v>
      </c>
      <c r="J35" s="55">
        <v>1</v>
      </c>
      <c r="K35" s="51">
        <v>2</v>
      </c>
      <c r="L35" s="51"/>
      <c r="M35" s="49">
        <f t="shared" si="1"/>
        <v>3</v>
      </c>
      <c r="N35" s="54">
        <f t="shared" si="2"/>
        <v>47</v>
      </c>
      <c r="O35" s="10"/>
    </row>
    <row r="36" spans="2:15" ht="39.75" customHeight="1">
      <c r="B36" s="5"/>
      <c r="C36" s="45">
        <v>25</v>
      </c>
      <c r="D36" s="50">
        <f t="shared" si="3"/>
        <v>44</v>
      </c>
      <c r="E36" s="51">
        <v>2</v>
      </c>
      <c r="F36" s="51"/>
      <c r="G36" s="51">
        <v>8</v>
      </c>
      <c r="H36" s="49">
        <f t="shared" si="0"/>
        <v>38</v>
      </c>
      <c r="I36" s="50">
        <f t="shared" si="4"/>
        <v>3</v>
      </c>
      <c r="J36" s="55"/>
      <c r="K36" s="51"/>
      <c r="L36" s="51">
        <v>2</v>
      </c>
      <c r="M36" s="49">
        <f t="shared" si="1"/>
        <v>1</v>
      </c>
      <c r="N36" s="54">
        <f t="shared" si="2"/>
        <v>39</v>
      </c>
      <c r="O36" s="10"/>
    </row>
    <row r="37" spans="2:15" ht="39.75" customHeight="1">
      <c r="B37" s="5"/>
      <c r="C37" s="45">
        <v>26</v>
      </c>
      <c r="D37" s="50">
        <f t="shared" si="3"/>
        <v>38</v>
      </c>
      <c r="E37" s="51"/>
      <c r="F37" s="51"/>
      <c r="G37" s="51"/>
      <c r="H37" s="49">
        <f t="shared" si="0"/>
        <v>38</v>
      </c>
      <c r="I37" s="50">
        <f t="shared" si="4"/>
        <v>1</v>
      </c>
      <c r="J37" s="55"/>
      <c r="K37" s="51"/>
      <c r="L37" s="51"/>
      <c r="M37" s="49">
        <f t="shared" si="1"/>
        <v>1</v>
      </c>
      <c r="N37" s="54">
        <f t="shared" si="2"/>
        <v>39</v>
      </c>
      <c r="O37" s="10"/>
    </row>
    <row r="38" spans="2:15" ht="39.75" customHeight="1">
      <c r="B38" s="5"/>
      <c r="C38" s="45">
        <v>27</v>
      </c>
      <c r="D38" s="50">
        <f t="shared" si="3"/>
        <v>38</v>
      </c>
      <c r="E38" s="51"/>
      <c r="F38" s="51"/>
      <c r="G38" s="51"/>
      <c r="H38" s="49">
        <f t="shared" si="0"/>
        <v>38</v>
      </c>
      <c r="I38" s="50">
        <f t="shared" si="4"/>
        <v>1</v>
      </c>
      <c r="J38" s="55"/>
      <c r="K38" s="51"/>
      <c r="L38" s="51"/>
      <c r="M38" s="49">
        <f t="shared" si="1"/>
        <v>1</v>
      </c>
      <c r="N38" s="54">
        <f t="shared" si="2"/>
        <v>39</v>
      </c>
      <c r="O38" s="10"/>
    </row>
    <row r="39" spans="2:15" ht="39.75" customHeight="1">
      <c r="B39" s="5"/>
      <c r="C39" s="45">
        <v>28</v>
      </c>
      <c r="D39" s="50">
        <f t="shared" si="3"/>
        <v>38</v>
      </c>
      <c r="E39" s="51"/>
      <c r="F39" s="51"/>
      <c r="G39" s="51"/>
      <c r="H39" s="49">
        <f t="shared" si="0"/>
        <v>38</v>
      </c>
      <c r="I39" s="50">
        <f t="shared" si="4"/>
        <v>1</v>
      </c>
      <c r="J39" s="55"/>
      <c r="K39" s="51"/>
      <c r="L39" s="51"/>
      <c r="M39" s="49">
        <f t="shared" si="1"/>
        <v>1</v>
      </c>
      <c r="N39" s="54">
        <f t="shared" si="2"/>
        <v>39</v>
      </c>
      <c r="O39" s="10"/>
    </row>
    <row r="40" spans="2:15" ht="39.75" customHeight="1">
      <c r="B40" s="5"/>
      <c r="C40" s="45">
        <v>29</v>
      </c>
      <c r="D40" s="50">
        <f t="shared" si="3"/>
        <v>38</v>
      </c>
      <c r="E40" s="51"/>
      <c r="F40" s="51"/>
      <c r="G40" s="51"/>
      <c r="H40" s="49">
        <f t="shared" si="0"/>
        <v>38</v>
      </c>
      <c r="I40" s="50">
        <f t="shared" si="4"/>
        <v>1</v>
      </c>
      <c r="J40" s="55"/>
      <c r="K40" s="51"/>
      <c r="L40" s="51"/>
      <c r="M40" s="49">
        <f t="shared" si="1"/>
        <v>1</v>
      </c>
      <c r="N40" s="54">
        <f t="shared" si="2"/>
        <v>39</v>
      </c>
      <c r="O40" s="10"/>
    </row>
    <row r="41" spans="2:15" ht="39.75" customHeight="1">
      <c r="B41" s="5"/>
      <c r="C41" s="45">
        <v>30</v>
      </c>
      <c r="D41" s="50">
        <f t="shared" si="3"/>
        <v>38</v>
      </c>
      <c r="E41" s="51"/>
      <c r="F41" s="51"/>
      <c r="G41" s="51"/>
      <c r="H41" s="49">
        <f t="shared" si="0"/>
        <v>38</v>
      </c>
      <c r="I41" s="50">
        <f t="shared" si="4"/>
        <v>1</v>
      </c>
      <c r="J41" s="55"/>
      <c r="K41" s="51"/>
      <c r="L41" s="51"/>
      <c r="M41" s="49">
        <f t="shared" si="1"/>
        <v>1</v>
      </c>
      <c r="N41" s="54">
        <f t="shared" si="2"/>
        <v>39</v>
      </c>
      <c r="O41" s="10"/>
    </row>
    <row r="42" spans="2:15" ht="39.75" customHeight="1" thickBot="1">
      <c r="B42" s="5"/>
      <c r="C42" s="46">
        <v>31</v>
      </c>
      <c r="D42" s="50">
        <f t="shared" si="3"/>
        <v>38</v>
      </c>
      <c r="E42" s="52"/>
      <c r="F42" s="52"/>
      <c r="G42" s="52"/>
      <c r="H42" s="49">
        <f t="shared" si="0"/>
        <v>38</v>
      </c>
      <c r="I42" s="50">
        <f t="shared" si="4"/>
        <v>1</v>
      </c>
      <c r="J42" s="56"/>
      <c r="K42" s="52"/>
      <c r="L42" s="52"/>
      <c r="M42" s="49">
        <f t="shared" si="1"/>
        <v>1</v>
      </c>
      <c r="N42" s="54">
        <f t="shared" si="2"/>
        <v>39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50</v>
      </c>
      <c r="F44" s="58">
        <f>SUM($F12:$F42)</f>
        <v>0</v>
      </c>
      <c r="G44" s="59">
        <f>SUM($G12:$G42)</f>
        <v>58</v>
      </c>
      <c r="H44" s="22"/>
      <c r="I44" s="11"/>
      <c r="J44" s="57">
        <f>SUM($J12:$J42)</f>
        <v>1</v>
      </c>
      <c r="K44" s="58">
        <f>SUM($K12:$K42)</f>
        <v>2</v>
      </c>
      <c r="L44" s="59">
        <f>SUM($L12:$L42)</f>
        <v>2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/>
    <row r="51" spans="2:15"/>
    <row r="52" spans="2:15"/>
    <row r="53" spans="2:15"/>
    <row r="54" spans="2:15"/>
    <row r="55" spans="2:15"/>
    <row r="56" spans="2:15"/>
    <row r="57" spans="2:15"/>
    <row r="58" spans="2:15"/>
    <row r="59" spans="2:15"/>
    <row r="60" spans="2:15"/>
    <row r="61" spans="2:15"/>
    <row r="62" spans="2:15"/>
  </sheetData>
  <sheetProtection password="EDC9" sheet="1" objects="1" scenarios="1"/>
  <mergeCells count="3">
    <mergeCell ref="D5:E5"/>
    <mergeCell ref="H5:I5"/>
    <mergeCell ref="L5:N5"/>
  </mergeCells>
  <pageMargins left="0.2" right="0.27" top="0.75" bottom="0.2" header="0.3" footer="0.3"/>
  <pageSetup paperSize="9" scale="5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U62"/>
  <sheetViews>
    <sheetView showGridLines="0" view="pageBreakPreview" topLeftCell="B20" zoomScale="60" zoomScaleNormal="55" workbookViewId="0">
      <selection activeCell="G38" sqref="G38"/>
    </sheetView>
  </sheetViews>
  <sheetFormatPr defaultColWidth="0" defaultRowHeight="12.75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45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SEPTEMBER  2013</v>
      </c>
      <c r="I5" s="156"/>
      <c r="J5" s="13"/>
      <c r="K5" s="32" t="s">
        <v>3</v>
      </c>
      <c r="L5" s="156" t="str">
        <f ca="1">MID(CELL("FILENAME",$A$1),FIND("]",CELL("FILENAME",$A$1))+1,256)</f>
        <v>STRONGBOW</v>
      </c>
      <c r="M5" s="156"/>
      <c r="N5" s="156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18.75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21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21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21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42" customHeight="1">
      <c r="B12" s="5"/>
      <c r="C12" s="44">
        <v>1</v>
      </c>
      <c r="D12" s="47">
        <v>61</v>
      </c>
      <c r="E12" s="48"/>
      <c r="F12" s="48"/>
      <c r="G12" s="48">
        <v>1</v>
      </c>
      <c r="H12" s="49">
        <f>$D12+$E12+$F12-$G12</f>
        <v>60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60</v>
      </c>
      <c r="O12" s="10"/>
    </row>
    <row r="13" spans="2:15" ht="42" customHeight="1">
      <c r="B13" s="5"/>
      <c r="C13" s="45">
        <v>2</v>
      </c>
      <c r="D13" s="50">
        <f>$H12</f>
        <v>60</v>
      </c>
      <c r="E13" s="51"/>
      <c r="F13" s="51"/>
      <c r="G13" s="51"/>
      <c r="H13" s="49">
        <f t="shared" ref="H13:H42" si="0">$D13+$E13+$F13-$G13</f>
        <v>60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60</v>
      </c>
      <c r="O13" s="10"/>
    </row>
    <row r="14" spans="2:15" ht="42" customHeight="1">
      <c r="B14" s="5"/>
      <c r="C14" s="45">
        <v>3</v>
      </c>
      <c r="D14" s="50">
        <f t="shared" ref="D14:D42" si="3">$H13</f>
        <v>60</v>
      </c>
      <c r="E14" s="51"/>
      <c r="F14" s="51"/>
      <c r="G14" s="51"/>
      <c r="H14" s="49">
        <f t="shared" si="0"/>
        <v>60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60</v>
      </c>
      <c r="O14" s="10"/>
    </row>
    <row r="15" spans="2:15" ht="42" customHeight="1">
      <c r="B15" s="5"/>
      <c r="C15" s="45">
        <v>4</v>
      </c>
      <c r="D15" s="50">
        <f t="shared" si="3"/>
        <v>60</v>
      </c>
      <c r="E15" s="51"/>
      <c r="F15" s="51"/>
      <c r="G15" s="51"/>
      <c r="H15" s="49">
        <f t="shared" si="0"/>
        <v>60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60</v>
      </c>
      <c r="O15" s="10"/>
    </row>
    <row r="16" spans="2:15" ht="42" customHeight="1">
      <c r="B16" s="5"/>
      <c r="C16" s="45">
        <v>5</v>
      </c>
      <c r="D16" s="50">
        <f t="shared" si="3"/>
        <v>60</v>
      </c>
      <c r="E16" s="51"/>
      <c r="F16" s="51"/>
      <c r="G16" s="51">
        <v>8</v>
      </c>
      <c r="H16" s="49">
        <f t="shared" si="0"/>
        <v>52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52</v>
      </c>
      <c r="O16" s="10"/>
    </row>
    <row r="17" spans="2:15" ht="42" customHeight="1">
      <c r="B17" s="5"/>
      <c r="C17" s="45">
        <v>6</v>
      </c>
      <c r="D17" s="50">
        <f t="shared" si="3"/>
        <v>52</v>
      </c>
      <c r="E17" s="51"/>
      <c r="F17" s="51"/>
      <c r="G17" s="51">
        <v>4</v>
      </c>
      <c r="H17" s="49">
        <f t="shared" si="0"/>
        <v>48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48</v>
      </c>
      <c r="O17" s="10"/>
    </row>
    <row r="18" spans="2:15" ht="42" customHeight="1">
      <c r="B18" s="5"/>
      <c r="C18" s="45">
        <v>7</v>
      </c>
      <c r="D18" s="50">
        <f t="shared" si="3"/>
        <v>48</v>
      </c>
      <c r="E18" s="51"/>
      <c r="F18" s="51"/>
      <c r="G18" s="51">
        <v>5</v>
      </c>
      <c r="H18" s="49">
        <f t="shared" si="0"/>
        <v>43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43</v>
      </c>
      <c r="O18" s="10"/>
    </row>
    <row r="19" spans="2:15" ht="42" customHeight="1">
      <c r="B19" s="5"/>
      <c r="C19" s="45">
        <v>8</v>
      </c>
      <c r="D19" s="50">
        <f t="shared" si="3"/>
        <v>43</v>
      </c>
      <c r="E19" s="51"/>
      <c r="F19" s="51"/>
      <c r="G19" s="51"/>
      <c r="H19" s="49">
        <f t="shared" si="0"/>
        <v>43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43</v>
      </c>
      <c r="O19" s="10"/>
    </row>
    <row r="20" spans="2:15" ht="42" customHeight="1">
      <c r="B20" s="5"/>
      <c r="C20" s="45">
        <v>9</v>
      </c>
      <c r="D20" s="50">
        <f t="shared" si="3"/>
        <v>43</v>
      </c>
      <c r="E20" s="51">
        <v>24</v>
      </c>
      <c r="F20" s="51"/>
      <c r="G20" s="51"/>
      <c r="H20" s="49">
        <f t="shared" si="0"/>
        <v>67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67</v>
      </c>
      <c r="O20" s="10"/>
    </row>
    <row r="21" spans="2:15" ht="42" customHeight="1">
      <c r="B21" s="5"/>
      <c r="C21" s="45">
        <v>10</v>
      </c>
      <c r="D21" s="50">
        <f t="shared" si="3"/>
        <v>67</v>
      </c>
      <c r="E21" s="51"/>
      <c r="F21" s="51"/>
      <c r="G21" s="51"/>
      <c r="H21" s="49">
        <f t="shared" si="0"/>
        <v>67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67</v>
      </c>
      <c r="O21" s="10"/>
    </row>
    <row r="22" spans="2:15" ht="42" customHeight="1">
      <c r="B22" s="5"/>
      <c r="C22" s="45">
        <v>11</v>
      </c>
      <c r="D22" s="50">
        <f t="shared" si="3"/>
        <v>67</v>
      </c>
      <c r="E22" s="51"/>
      <c r="F22" s="51"/>
      <c r="G22" s="51"/>
      <c r="H22" s="49">
        <f t="shared" si="0"/>
        <v>67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67</v>
      </c>
      <c r="O22" s="10"/>
    </row>
    <row r="23" spans="2:15" ht="42" customHeight="1">
      <c r="B23" s="5"/>
      <c r="C23" s="45">
        <v>12</v>
      </c>
      <c r="D23" s="50">
        <f t="shared" si="3"/>
        <v>67</v>
      </c>
      <c r="E23" s="51"/>
      <c r="F23" s="51"/>
      <c r="G23" s="51"/>
      <c r="H23" s="49">
        <f t="shared" si="0"/>
        <v>67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67</v>
      </c>
      <c r="O23" s="10"/>
    </row>
    <row r="24" spans="2:15" ht="42" customHeight="1">
      <c r="B24" s="5"/>
      <c r="C24" s="45">
        <v>13</v>
      </c>
      <c r="D24" s="50">
        <f t="shared" si="3"/>
        <v>67</v>
      </c>
      <c r="E24" s="51"/>
      <c r="F24" s="51"/>
      <c r="G24" s="51"/>
      <c r="H24" s="49">
        <f t="shared" si="0"/>
        <v>67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67</v>
      </c>
      <c r="O24" s="10"/>
    </row>
    <row r="25" spans="2:15" ht="42" customHeight="1">
      <c r="B25" s="5"/>
      <c r="C25" s="45">
        <v>14</v>
      </c>
      <c r="D25" s="50">
        <f t="shared" si="3"/>
        <v>67</v>
      </c>
      <c r="E25" s="51"/>
      <c r="F25" s="51"/>
      <c r="G25" s="51"/>
      <c r="H25" s="49">
        <f t="shared" si="0"/>
        <v>67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67</v>
      </c>
      <c r="O25" s="10"/>
    </row>
    <row r="26" spans="2:15" ht="42" customHeight="1">
      <c r="B26" s="5"/>
      <c r="C26" s="45">
        <v>15</v>
      </c>
      <c r="D26" s="50">
        <f t="shared" si="3"/>
        <v>67</v>
      </c>
      <c r="E26" s="51"/>
      <c r="F26" s="51"/>
      <c r="G26" s="51"/>
      <c r="H26" s="49">
        <f t="shared" si="0"/>
        <v>67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67</v>
      </c>
      <c r="O26" s="10"/>
    </row>
    <row r="27" spans="2:15" ht="42" customHeight="1">
      <c r="B27" s="5"/>
      <c r="C27" s="45">
        <v>16</v>
      </c>
      <c r="D27" s="50">
        <f t="shared" si="3"/>
        <v>67</v>
      </c>
      <c r="E27" s="51"/>
      <c r="F27" s="51"/>
      <c r="G27" s="51">
        <v>1</v>
      </c>
      <c r="H27" s="49">
        <f t="shared" si="0"/>
        <v>66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66</v>
      </c>
      <c r="O27" s="10"/>
    </row>
    <row r="28" spans="2:15" ht="42" customHeight="1">
      <c r="B28" s="5"/>
      <c r="C28" s="45">
        <v>17</v>
      </c>
      <c r="D28" s="50">
        <f t="shared" si="3"/>
        <v>66</v>
      </c>
      <c r="E28" s="51"/>
      <c r="F28" s="51"/>
      <c r="G28" s="51"/>
      <c r="H28" s="49">
        <f t="shared" si="0"/>
        <v>66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66</v>
      </c>
      <c r="O28" s="10"/>
    </row>
    <row r="29" spans="2:15" ht="42" customHeight="1">
      <c r="B29" s="5"/>
      <c r="C29" s="45">
        <v>18</v>
      </c>
      <c r="D29" s="50">
        <f t="shared" si="3"/>
        <v>66</v>
      </c>
      <c r="E29" s="51"/>
      <c r="F29" s="51"/>
      <c r="G29" s="51"/>
      <c r="H29" s="49">
        <f t="shared" si="0"/>
        <v>66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66</v>
      </c>
      <c r="O29" s="10"/>
    </row>
    <row r="30" spans="2:15" ht="42" customHeight="1">
      <c r="B30" s="5"/>
      <c r="C30" s="45">
        <v>19</v>
      </c>
      <c r="D30" s="50">
        <f t="shared" si="3"/>
        <v>66</v>
      </c>
      <c r="E30" s="51"/>
      <c r="F30" s="51"/>
      <c r="G30" s="51"/>
      <c r="H30" s="49">
        <f t="shared" si="0"/>
        <v>66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66</v>
      </c>
      <c r="O30" s="10"/>
    </row>
    <row r="31" spans="2:15" ht="42" customHeight="1">
      <c r="B31" s="5"/>
      <c r="C31" s="45">
        <v>20</v>
      </c>
      <c r="D31" s="50">
        <f t="shared" si="3"/>
        <v>66</v>
      </c>
      <c r="E31" s="51"/>
      <c r="F31" s="51"/>
      <c r="G31" s="51"/>
      <c r="H31" s="49">
        <f t="shared" si="0"/>
        <v>66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66</v>
      </c>
      <c r="O31" s="10"/>
    </row>
    <row r="32" spans="2:15" ht="42" customHeight="1">
      <c r="B32" s="5"/>
      <c r="C32" s="45">
        <v>21</v>
      </c>
      <c r="D32" s="50">
        <f t="shared" si="3"/>
        <v>66</v>
      </c>
      <c r="E32" s="51"/>
      <c r="F32" s="51"/>
      <c r="G32" s="51"/>
      <c r="H32" s="49">
        <f t="shared" si="0"/>
        <v>66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66</v>
      </c>
      <c r="O32" s="10"/>
    </row>
    <row r="33" spans="2:15" ht="42" customHeight="1">
      <c r="B33" s="5"/>
      <c r="C33" s="45">
        <v>22</v>
      </c>
      <c r="D33" s="50">
        <f t="shared" si="3"/>
        <v>66</v>
      </c>
      <c r="E33" s="51"/>
      <c r="F33" s="51"/>
      <c r="G33" s="51">
        <v>5</v>
      </c>
      <c r="H33" s="49">
        <f t="shared" si="0"/>
        <v>61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61</v>
      </c>
      <c r="O33" s="10"/>
    </row>
    <row r="34" spans="2:15" ht="42" customHeight="1">
      <c r="B34" s="5"/>
      <c r="C34" s="45">
        <v>23</v>
      </c>
      <c r="D34" s="50">
        <f t="shared" si="3"/>
        <v>61</v>
      </c>
      <c r="E34" s="51">
        <v>24</v>
      </c>
      <c r="F34" s="51"/>
      <c r="G34" s="51">
        <v>24</v>
      </c>
      <c r="H34" s="49">
        <f t="shared" si="0"/>
        <v>61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61</v>
      </c>
      <c r="O34" s="10"/>
    </row>
    <row r="35" spans="2:15" ht="42" customHeight="1">
      <c r="B35" s="5"/>
      <c r="C35" s="45">
        <v>24</v>
      </c>
      <c r="D35" s="50">
        <f t="shared" si="3"/>
        <v>61</v>
      </c>
      <c r="E35" s="51"/>
      <c r="F35" s="51"/>
      <c r="G35" s="51"/>
      <c r="H35" s="49">
        <f t="shared" si="0"/>
        <v>61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61</v>
      </c>
      <c r="O35" s="10"/>
    </row>
    <row r="36" spans="2:15" ht="42" customHeight="1">
      <c r="B36" s="5"/>
      <c r="C36" s="45">
        <v>25</v>
      </c>
      <c r="D36" s="50">
        <f t="shared" si="3"/>
        <v>61</v>
      </c>
      <c r="E36" s="51"/>
      <c r="F36" s="51"/>
      <c r="G36" s="51"/>
      <c r="H36" s="49">
        <f t="shared" si="0"/>
        <v>61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61</v>
      </c>
      <c r="O36" s="10"/>
    </row>
    <row r="37" spans="2:15" ht="42" customHeight="1">
      <c r="B37" s="5"/>
      <c r="C37" s="45">
        <v>26</v>
      </c>
      <c r="D37" s="50">
        <f t="shared" si="3"/>
        <v>61</v>
      </c>
      <c r="E37" s="51"/>
      <c r="F37" s="51"/>
      <c r="G37" s="51"/>
      <c r="H37" s="49">
        <f t="shared" si="0"/>
        <v>61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61</v>
      </c>
      <c r="O37" s="10"/>
    </row>
    <row r="38" spans="2:15" ht="42" customHeight="1">
      <c r="B38" s="5"/>
      <c r="C38" s="45">
        <v>27</v>
      </c>
      <c r="D38" s="50">
        <f t="shared" si="3"/>
        <v>61</v>
      </c>
      <c r="E38" s="51"/>
      <c r="F38" s="51"/>
      <c r="G38" s="51">
        <v>3</v>
      </c>
      <c r="H38" s="49">
        <f t="shared" si="0"/>
        <v>58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58</v>
      </c>
      <c r="O38" s="10"/>
    </row>
    <row r="39" spans="2:15" ht="42" customHeight="1">
      <c r="B39" s="5"/>
      <c r="C39" s="45">
        <v>28</v>
      </c>
      <c r="D39" s="50">
        <f t="shared" si="3"/>
        <v>58</v>
      </c>
      <c r="E39" s="51"/>
      <c r="F39" s="51"/>
      <c r="G39" s="51"/>
      <c r="H39" s="49">
        <f t="shared" si="0"/>
        <v>58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58</v>
      </c>
      <c r="O39" s="10"/>
    </row>
    <row r="40" spans="2:15" ht="42" customHeight="1">
      <c r="B40" s="5"/>
      <c r="C40" s="45">
        <v>29</v>
      </c>
      <c r="D40" s="50">
        <f t="shared" si="3"/>
        <v>58</v>
      </c>
      <c r="E40" s="51"/>
      <c r="F40" s="51"/>
      <c r="G40" s="51"/>
      <c r="H40" s="49">
        <f t="shared" si="0"/>
        <v>58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58</v>
      </c>
      <c r="O40" s="10"/>
    </row>
    <row r="41" spans="2:15" ht="42" customHeight="1">
      <c r="B41" s="5"/>
      <c r="C41" s="45">
        <v>30</v>
      </c>
      <c r="D41" s="50">
        <f t="shared" si="3"/>
        <v>58</v>
      </c>
      <c r="E41" s="51"/>
      <c r="F41" s="51"/>
      <c r="G41" s="51"/>
      <c r="H41" s="49">
        <f t="shared" si="0"/>
        <v>58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58</v>
      </c>
      <c r="O41" s="10"/>
    </row>
    <row r="42" spans="2:15" ht="42" customHeight="1" thickBot="1">
      <c r="B42" s="5"/>
      <c r="C42" s="46">
        <v>31</v>
      </c>
      <c r="D42" s="50">
        <f t="shared" si="3"/>
        <v>58</v>
      </c>
      <c r="E42" s="52"/>
      <c r="F42" s="52"/>
      <c r="G42" s="52"/>
      <c r="H42" s="49">
        <f t="shared" si="0"/>
        <v>58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58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48</v>
      </c>
      <c r="F44" s="58">
        <f>SUM($F12:$F42)</f>
        <v>0</v>
      </c>
      <c r="G44" s="59">
        <f>SUM($G12:$G42)</f>
        <v>51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9.75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9.75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9.75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9.75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9.75" customHeight="1"/>
    <row r="51" spans="2:15" ht="9.75" customHeight="1"/>
    <row r="52" spans="2:15"/>
    <row r="53" spans="2:15"/>
    <row r="54" spans="2:15"/>
    <row r="55" spans="2:15"/>
    <row r="56" spans="2:15"/>
    <row r="57" spans="2:15"/>
    <row r="58" spans="2:15"/>
    <row r="59" spans="2:15"/>
    <row r="60" spans="2:15"/>
    <row r="61" spans="2:15"/>
    <row r="62" spans="2:15"/>
  </sheetData>
  <sheetProtection password="EDC9" sheet="1" objects="1" scenarios="1"/>
  <mergeCells count="3">
    <mergeCell ref="D5:E5"/>
    <mergeCell ref="H5:I5"/>
    <mergeCell ref="L5:N5"/>
  </mergeCells>
  <pageMargins left="0.35" right="0.24" top="0.5" bottom="0.2" header="0.3" footer="0.3"/>
  <pageSetup paperSize="9" scale="5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1" tint="0.249977111117893"/>
  </sheetPr>
  <dimension ref="A1:U62"/>
  <sheetViews>
    <sheetView showGridLines="0" view="pageBreakPreview" topLeftCell="A32" zoomScale="60" zoomScaleNormal="55" workbookViewId="0">
      <selection activeCell="E40" sqref="E40"/>
    </sheetView>
  </sheetViews>
  <sheetFormatPr defaultColWidth="0" defaultRowHeight="12.75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45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SEPTEMBER  2013</v>
      </c>
      <c r="I5" s="156"/>
      <c r="J5" s="13"/>
      <c r="K5" s="32" t="s">
        <v>3</v>
      </c>
      <c r="L5" s="156" t="str">
        <f ca="1">MID(CELL("FILENAME",$A$1),FIND("]",CELL("FILENAME",$A$1))+1,256)</f>
        <v>HOEGAARDEN</v>
      </c>
      <c r="M5" s="156"/>
      <c r="N5" s="156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18.75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41.2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41.2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41.2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41.25" customHeight="1">
      <c r="B12" s="5"/>
      <c r="C12" s="44">
        <v>1</v>
      </c>
      <c r="D12" s="47">
        <v>51</v>
      </c>
      <c r="E12" s="48"/>
      <c r="F12" s="48"/>
      <c r="G12" s="48"/>
      <c r="H12" s="49">
        <f>$D12+$E12+$F12-$G12</f>
        <v>51</v>
      </c>
      <c r="I12" s="47">
        <v>1</v>
      </c>
      <c r="J12" s="53"/>
      <c r="K12" s="48"/>
      <c r="L12" s="48"/>
      <c r="M12" s="49">
        <f>$I12+$J12-$K12-$L12</f>
        <v>1</v>
      </c>
      <c r="N12" s="54">
        <f>$H12+$M12</f>
        <v>52</v>
      </c>
      <c r="O12" s="10"/>
    </row>
    <row r="13" spans="2:15" ht="41.25" customHeight="1">
      <c r="B13" s="5"/>
      <c r="C13" s="45">
        <v>2</v>
      </c>
      <c r="D13" s="50">
        <f>$H12</f>
        <v>51</v>
      </c>
      <c r="E13" s="51"/>
      <c r="F13" s="51"/>
      <c r="G13" s="51"/>
      <c r="H13" s="49">
        <f t="shared" ref="H13:H42" si="0">$D13+$E13+$F13-$G13</f>
        <v>51</v>
      </c>
      <c r="I13" s="50">
        <f>$M12</f>
        <v>1</v>
      </c>
      <c r="J13" s="55"/>
      <c r="K13" s="51"/>
      <c r="L13" s="51"/>
      <c r="M13" s="49">
        <f t="shared" ref="M13:M42" si="1">$I13+$J13-$K13-$L13</f>
        <v>1</v>
      </c>
      <c r="N13" s="54">
        <f t="shared" ref="N13:N42" si="2">$H13+$M13</f>
        <v>52</v>
      </c>
      <c r="O13" s="10"/>
    </row>
    <row r="14" spans="2:15" ht="41.25" customHeight="1">
      <c r="B14" s="5"/>
      <c r="C14" s="45">
        <v>3</v>
      </c>
      <c r="D14" s="50">
        <f t="shared" ref="D14:D42" si="3">$H13</f>
        <v>51</v>
      </c>
      <c r="E14" s="51"/>
      <c r="F14" s="51"/>
      <c r="G14" s="51">
        <v>6</v>
      </c>
      <c r="H14" s="49">
        <f t="shared" si="0"/>
        <v>45</v>
      </c>
      <c r="I14" s="50">
        <f t="shared" ref="I14:I42" si="4">$M13</f>
        <v>1</v>
      </c>
      <c r="J14" s="55"/>
      <c r="K14" s="51"/>
      <c r="L14" s="51"/>
      <c r="M14" s="49">
        <f t="shared" si="1"/>
        <v>1</v>
      </c>
      <c r="N14" s="54">
        <f t="shared" si="2"/>
        <v>46</v>
      </c>
      <c r="O14" s="10"/>
    </row>
    <row r="15" spans="2:15" ht="41.25" customHeight="1">
      <c r="B15" s="5"/>
      <c r="C15" s="45">
        <v>4</v>
      </c>
      <c r="D15" s="50">
        <f t="shared" si="3"/>
        <v>45</v>
      </c>
      <c r="E15" s="51"/>
      <c r="F15" s="51"/>
      <c r="G15" s="51">
        <v>1</v>
      </c>
      <c r="H15" s="49">
        <f t="shared" si="0"/>
        <v>44</v>
      </c>
      <c r="I15" s="50">
        <f t="shared" si="4"/>
        <v>1</v>
      </c>
      <c r="J15" s="55"/>
      <c r="K15" s="51"/>
      <c r="L15" s="51"/>
      <c r="M15" s="49">
        <f t="shared" si="1"/>
        <v>1</v>
      </c>
      <c r="N15" s="54">
        <f t="shared" si="2"/>
        <v>45</v>
      </c>
      <c r="O15" s="10"/>
    </row>
    <row r="16" spans="2:15" ht="41.25" customHeight="1">
      <c r="B16" s="5"/>
      <c r="C16" s="45">
        <v>5</v>
      </c>
      <c r="D16" s="50">
        <f t="shared" si="3"/>
        <v>44</v>
      </c>
      <c r="E16" s="51"/>
      <c r="F16" s="51"/>
      <c r="G16" s="51">
        <v>1</v>
      </c>
      <c r="H16" s="49">
        <f t="shared" si="0"/>
        <v>43</v>
      </c>
      <c r="I16" s="50">
        <f t="shared" si="4"/>
        <v>1</v>
      </c>
      <c r="J16" s="55"/>
      <c r="K16" s="51"/>
      <c r="L16" s="51"/>
      <c r="M16" s="49">
        <f t="shared" si="1"/>
        <v>1</v>
      </c>
      <c r="N16" s="54">
        <f t="shared" si="2"/>
        <v>44</v>
      </c>
      <c r="O16" s="10"/>
    </row>
    <row r="17" spans="2:15" ht="41.25" customHeight="1">
      <c r="B17" s="5"/>
      <c r="C17" s="45">
        <v>6</v>
      </c>
      <c r="D17" s="50">
        <f t="shared" si="3"/>
        <v>43</v>
      </c>
      <c r="E17" s="51"/>
      <c r="F17" s="51"/>
      <c r="G17" s="51">
        <v>1</v>
      </c>
      <c r="H17" s="49">
        <f t="shared" si="0"/>
        <v>42</v>
      </c>
      <c r="I17" s="50">
        <f t="shared" si="4"/>
        <v>1</v>
      </c>
      <c r="J17" s="55"/>
      <c r="K17" s="51"/>
      <c r="L17" s="51"/>
      <c r="M17" s="49">
        <f t="shared" si="1"/>
        <v>1</v>
      </c>
      <c r="N17" s="54">
        <f t="shared" si="2"/>
        <v>43</v>
      </c>
      <c r="O17" s="10"/>
    </row>
    <row r="18" spans="2:15" ht="41.25" customHeight="1">
      <c r="B18" s="5"/>
      <c r="C18" s="45">
        <v>7</v>
      </c>
      <c r="D18" s="50">
        <f t="shared" si="3"/>
        <v>42</v>
      </c>
      <c r="E18" s="51"/>
      <c r="F18" s="51"/>
      <c r="G18" s="51">
        <v>4</v>
      </c>
      <c r="H18" s="49">
        <f t="shared" si="0"/>
        <v>38</v>
      </c>
      <c r="I18" s="50">
        <f t="shared" si="4"/>
        <v>1</v>
      </c>
      <c r="J18" s="55"/>
      <c r="K18" s="51"/>
      <c r="L18" s="51"/>
      <c r="M18" s="49">
        <f t="shared" si="1"/>
        <v>1</v>
      </c>
      <c r="N18" s="54">
        <f t="shared" si="2"/>
        <v>39</v>
      </c>
      <c r="O18" s="10"/>
    </row>
    <row r="19" spans="2:15" ht="41.25" customHeight="1">
      <c r="B19" s="5"/>
      <c r="C19" s="45">
        <v>8</v>
      </c>
      <c r="D19" s="50">
        <f t="shared" si="3"/>
        <v>38</v>
      </c>
      <c r="E19" s="51"/>
      <c r="F19" s="51"/>
      <c r="G19" s="51">
        <v>1</v>
      </c>
      <c r="H19" s="49">
        <f t="shared" si="0"/>
        <v>37</v>
      </c>
      <c r="I19" s="50">
        <f t="shared" si="4"/>
        <v>1</v>
      </c>
      <c r="J19" s="55"/>
      <c r="K19" s="51"/>
      <c r="L19" s="51"/>
      <c r="M19" s="49">
        <f t="shared" si="1"/>
        <v>1</v>
      </c>
      <c r="N19" s="54">
        <f t="shared" si="2"/>
        <v>38</v>
      </c>
      <c r="O19" s="10"/>
    </row>
    <row r="20" spans="2:15" ht="41.25" customHeight="1">
      <c r="B20" s="5"/>
      <c r="C20" s="45">
        <v>9</v>
      </c>
      <c r="D20" s="50">
        <f t="shared" si="3"/>
        <v>37</v>
      </c>
      <c r="E20" s="51">
        <v>24</v>
      </c>
      <c r="F20" s="51"/>
      <c r="G20" s="51">
        <v>3</v>
      </c>
      <c r="H20" s="49">
        <f t="shared" si="0"/>
        <v>58</v>
      </c>
      <c r="I20" s="50">
        <f t="shared" si="4"/>
        <v>1</v>
      </c>
      <c r="J20" s="55"/>
      <c r="K20" s="51"/>
      <c r="L20" s="51"/>
      <c r="M20" s="49">
        <f t="shared" si="1"/>
        <v>1</v>
      </c>
      <c r="N20" s="54">
        <f t="shared" si="2"/>
        <v>59</v>
      </c>
      <c r="O20" s="10"/>
    </row>
    <row r="21" spans="2:15" ht="41.25" customHeight="1">
      <c r="B21" s="5"/>
      <c r="C21" s="45">
        <v>10</v>
      </c>
      <c r="D21" s="50">
        <f t="shared" si="3"/>
        <v>58</v>
      </c>
      <c r="E21" s="51"/>
      <c r="F21" s="51"/>
      <c r="G21" s="51">
        <v>1</v>
      </c>
      <c r="H21" s="49">
        <f t="shared" si="0"/>
        <v>57</v>
      </c>
      <c r="I21" s="50">
        <f t="shared" si="4"/>
        <v>1</v>
      </c>
      <c r="J21" s="55"/>
      <c r="K21" s="51"/>
      <c r="L21" s="51"/>
      <c r="M21" s="49">
        <f t="shared" si="1"/>
        <v>1</v>
      </c>
      <c r="N21" s="54">
        <f t="shared" si="2"/>
        <v>58</v>
      </c>
      <c r="O21" s="10"/>
    </row>
    <row r="22" spans="2:15" ht="41.25" customHeight="1">
      <c r="B22" s="5"/>
      <c r="C22" s="45">
        <v>11</v>
      </c>
      <c r="D22" s="50">
        <f t="shared" si="3"/>
        <v>57</v>
      </c>
      <c r="E22" s="51"/>
      <c r="F22" s="51"/>
      <c r="G22" s="51"/>
      <c r="H22" s="49">
        <f t="shared" si="0"/>
        <v>57</v>
      </c>
      <c r="I22" s="50">
        <f t="shared" si="4"/>
        <v>1</v>
      </c>
      <c r="J22" s="55"/>
      <c r="K22" s="51"/>
      <c r="L22" s="51"/>
      <c r="M22" s="49">
        <f t="shared" si="1"/>
        <v>1</v>
      </c>
      <c r="N22" s="54">
        <f t="shared" si="2"/>
        <v>58</v>
      </c>
      <c r="O22" s="10"/>
    </row>
    <row r="23" spans="2:15" ht="41.25" customHeight="1">
      <c r="B23" s="5"/>
      <c r="C23" s="45">
        <v>12</v>
      </c>
      <c r="D23" s="50">
        <f t="shared" si="3"/>
        <v>57</v>
      </c>
      <c r="E23" s="51"/>
      <c r="F23" s="51"/>
      <c r="G23" s="51"/>
      <c r="H23" s="49">
        <f t="shared" si="0"/>
        <v>57</v>
      </c>
      <c r="I23" s="50">
        <f t="shared" si="4"/>
        <v>1</v>
      </c>
      <c r="J23" s="55"/>
      <c r="K23" s="51"/>
      <c r="L23" s="51"/>
      <c r="M23" s="49">
        <f t="shared" si="1"/>
        <v>1</v>
      </c>
      <c r="N23" s="54">
        <f t="shared" si="2"/>
        <v>58</v>
      </c>
      <c r="O23" s="10"/>
    </row>
    <row r="24" spans="2:15" ht="41.25" customHeight="1">
      <c r="B24" s="5"/>
      <c r="C24" s="45">
        <v>13</v>
      </c>
      <c r="D24" s="50">
        <f t="shared" si="3"/>
        <v>57</v>
      </c>
      <c r="E24" s="51"/>
      <c r="F24" s="51"/>
      <c r="G24" s="51"/>
      <c r="H24" s="49">
        <f t="shared" si="0"/>
        <v>57</v>
      </c>
      <c r="I24" s="50">
        <f t="shared" si="4"/>
        <v>1</v>
      </c>
      <c r="J24" s="55"/>
      <c r="K24" s="51"/>
      <c r="L24" s="51"/>
      <c r="M24" s="49">
        <f t="shared" si="1"/>
        <v>1</v>
      </c>
      <c r="N24" s="54">
        <f t="shared" si="2"/>
        <v>58</v>
      </c>
      <c r="O24" s="10"/>
    </row>
    <row r="25" spans="2:15" ht="41.25" customHeight="1">
      <c r="B25" s="5"/>
      <c r="C25" s="45">
        <v>14</v>
      </c>
      <c r="D25" s="50">
        <f t="shared" si="3"/>
        <v>57</v>
      </c>
      <c r="E25" s="51"/>
      <c r="F25" s="51"/>
      <c r="G25" s="51"/>
      <c r="H25" s="49">
        <f t="shared" si="0"/>
        <v>57</v>
      </c>
      <c r="I25" s="50">
        <f t="shared" si="4"/>
        <v>1</v>
      </c>
      <c r="J25" s="55"/>
      <c r="K25" s="51"/>
      <c r="L25" s="51"/>
      <c r="M25" s="49">
        <f t="shared" si="1"/>
        <v>1</v>
      </c>
      <c r="N25" s="54">
        <f t="shared" si="2"/>
        <v>58</v>
      </c>
      <c r="O25" s="10"/>
    </row>
    <row r="26" spans="2:15" ht="41.25" customHeight="1">
      <c r="B26" s="5"/>
      <c r="C26" s="45">
        <v>15</v>
      </c>
      <c r="D26" s="50">
        <f t="shared" si="3"/>
        <v>57</v>
      </c>
      <c r="E26" s="51"/>
      <c r="F26" s="51"/>
      <c r="G26" s="51">
        <v>3</v>
      </c>
      <c r="H26" s="49">
        <f t="shared" si="0"/>
        <v>54</v>
      </c>
      <c r="I26" s="50">
        <f t="shared" si="4"/>
        <v>1</v>
      </c>
      <c r="J26" s="55"/>
      <c r="K26" s="51"/>
      <c r="L26" s="51"/>
      <c r="M26" s="49">
        <f t="shared" si="1"/>
        <v>1</v>
      </c>
      <c r="N26" s="54">
        <f t="shared" si="2"/>
        <v>55</v>
      </c>
      <c r="O26" s="10"/>
    </row>
    <row r="27" spans="2:15" ht="41.25" customHeight="1">
      <c r="B27" s="5"/>
      <c r="C27" s="45">
        <v>16</v>
      </c>
      <c r="D27" s="50">
        <f t="shared" si="3"/>
        <v>54</v>
      </c>
      <c r="E27" s="51"/>
      <c r="F27" s="51"/>
      <c r="G27" s="51">
        <v>4</v>
      </c>
      <c r="H27" s="49">
        <f t="shared" si="0"/>
        <v>50</v>
      </c>
      <c r="I27" s="50">
        <f t="shared" si="4"/>
        <v>1</v>
      </c>
      <c r="J27" s="55"/>
      <c r="K27" s="51"/>
      <c r="L27" s="51"/>
      <c r="M27" s="49">
        <f t="shared" si="1"/>
        <v>1</v>
      </c>
      <c r="N27" s="54">
        <f t="shared" si="2"/>
        <v>51</v>
      </c>
      <c r="O27" s="10"/>
    </row>
    <row r="28" spans="2:15" ht="41.25" customHeight="1">
      <c r="B28" s="5"/>
      <c r="C28" s="45">
        <v>17</v>
      </c>
      <c r="D28" s="50">
        <f t="shared" si="3"/>
        <v>50</v>
      </c>
      <c r="E28" s="51"/>
      <c r="F28" s="51"/>
      <c r="G28" s="51"/>
      <c r="H28" s="49">
        <f t="shared" si="0"/>
        <v>50</v>
      </c>
      <c r="I28" s="50">
        <f t="shared" si="4"/>
        <v>1</v>
      </c>
      <c r="J28" s="55"/>
      <c r="K28" s="51"/>
      <c r="L28" s="51"/>
      <c r="M28" s="49">
        <f t="shared" si="1"/>
        <v>1</v>
      </c>
      <c r="N28" s="54">
        <f t="shared" si="2"/>
        <v>51</v>
      </c>
      <c r="O28" s="10"/>
    </row>
    <row r="29" spans="2:15" ht="41.25" customHeight="1">
      <c r="B29" s="5"/>
      <c r="C29" s="45">
        <v>18</v>
      </c>
      <c r="D29" s="50">
        <f t="shared" si="3"/>
        <v>50</v>
      </c>
      <c r="E29" s="51"/>
      <c r="F29" s="51"/>
      <c r="G29" s="51"/>
      <c r="H29" s="49">
        <f t="shared" si="0"/>
        <v>50</v>
      </c>
      <c r="I29" s="50">
        <f t="shared" si="4"/>
        <v>1</v>
      </c>
      <c r="J29" s="55"/>
      <c r="K29" s="51"/>
      <c r="L29" s="51"/>
      <c r="M29" s="49">
        <f t="shared" si="1"/>
        <v>1</v>
      </c>
      <c r="N29" s="54">
        <f t="shared" si="2"/>
        <v>51</v>
      </c>
      <c r="O29" s="10"/>
    </row>
    <row r="30" spans="2:15" ht="41.25" customHeight="1">
      <c r="B30" s="5"/>
      <c r="C30" s="45">
        <v>19</v>
      </c>
      <c r="D30" s="50">
        <f t="shared" si="3"/>
        <v>50</v>
      </c>
      <c r="E30" s="51"/>
      <c r="F30" s="51"/>
      <c r="G30" s="51"/>
      <c r="H30" s="49">
        <f t="shared" si="0"/>
        <v>50</v>
      </c>
      <c r="I30" s="50">
        <f t="shared" si="4"/>
        <v>1</v>
      </c>
      <c r="J30" s="55"/>
      <c r="K30" s="51"/>
      <c r="L30" s="51"/>
      <c r="M30" s="49">
        <f t="shared" si="1"/>
        <v>1</v>
      </c>
      <c r="N30" s="54">
        <f t="shared" si="2"/>
        <v>51</v>
      </c>
      <c r="O30" s="10"/>
    </row>
    <row r="31" spans="2:15" ht="41.25" customHeight="1">
      <c r="B31" s="5"/>
      <c r="C31" s="45">
        <v>20</v>
      </c>
      <c r="D31" s="50">
        <f t="shared" si="3"/>
        <v>50</v>
      </c>
      <c r="E31" s="51"/>
      <c r="F31" s="51"/>
      <c r="G31" s="51"/>
      <c r="H31" s="49">
        <f t="shared" si="0"/>
        <v>50</v>
      </c>
      <c r="I31" s="50">
        <f t="shared" si="4"/>
        <v>1</v>
      </c>
      <c r="J31" s="55"/>
      <c r="K31" s="51"/>
      <c r="L31" s="51"/>
      <c r="M31" s="49">
        <f t="shared" si="1"/>
        <v>1</v>
      </c>
      <c r="N31" s="54">
        <f t="shared" si="2"/>
        <v>51</v>
      </c>
      <c r="O31" s="10"/>
    </row>
    <row r="32" spans="2:15" ht="41.25" customHeight="1">
      <c r="B32" s="5"/>
      <c r="C32" s="45">
        <v>21</v>
      </c>
      <c r="D32" s="50">
        <f t="shared" si="3"/>
        <v>50</v>
      </c>
      <c r="E32" s="51"/>
      <c r="F32" s="51"/>
      <c r="G32" s="51">
        <v>1</v>
      </c>
      <c r="H32" s="49">
        <f t="shared" si="0"/>
        <v>49</v>
      </c>
      <c r="I32" s="50">
        <f t="shared" si="4"/>
        <v>1</v>
      </c>
      <c r="J32" s="55"/>
      <c r="K32" s="51"/>
      <c r="L32" s="51"/>
      <c r="M32" s="49">
        <f t="shared" si="1"/>
        <v>1</v>
      </c>
      <c r="N32" s="54">
        <f t="shared" si="2"/>
        <v>50</v>
      </c>
      <c r="O32" s="10"/>
    </row>
    <row r="33" spans="2:15" ht="41.25" customHeight="1">
      <c r="B33" s="5"/>
      <c r="C33" s="45">
        <v>22</v>
      </c>
      <c r="D33" s="50">
        <f t="shared" si="3"/>
        <v>49</v>
      </c>
      <c r="E33" s="51"/>
      <c r="F33" s="51"/>
      <c r="G33" s="51">
        <v>10</v>
      </c>
      <c r="H33" s="49">
        <f t="shared" si="0"/>
        <v>39</v>
      </c>
      <c r="I33" s="50">
        <f t="shared" si="4"/>
        <v>1</v>
      </c>
      <c r="J33" s="55"/>
      <c r="K33" s="51"/>
      <c r="L33" s="51"/>
      <c r="M33" s="49">
        <f t="shared" si="1"/>
        <v>1</v>
      </c>
      <c r="N33" s="54">
        <f t="shared" si="2"/>
        <v>40</v>
      </c>
      <c r="O33" s="10"/>
    </row>
    <row r="34" spans="2:15" ht="41.25" customHeight="1">
      <c r="B34" s="5"/>
      <c r="C34" s="45">
        <v>23</v>
      </c>
      <c r="D34" s="50">
        <f t="shared" si="3"/>
        <v>39</v>
      </c>
      <c r="E34" s="51"/>
      <c r="F34" s="51"/>
      <c r="G34" s="51">
        <v>1</v>
      </c>
      <c r="H34" s="49">
        <f t="shared" si="0"/>
        <v>38</v>
      </c>
      <c r="I34" s="50">
        <f t="shared" si="4"/>
        <v>1</v>
      </c>
      <c r="J34" s="55"/>
      <c r="K34" s="51"/>
      <c r="L34" s="51"/>
      <c r="M34" s="49">
        <f t="shared" si="1"/>
        <v>1</v>
      </c>
      <c r="N34" s="54">
        <f t="shared" si="2"/>
        <v>39</v>
      </c>
      <c r="O34" s="10"/>
    </row>
    <row r="35" spans="2:15" ht="41.25" customHeight="1">
      <c r="B35" s="5"/>
      <c r="C35" s="45">
        <v>24</v>
      </c>
      <c r="D35" s="50">
        <f t="shared" si="3"/>
        <v>38</v>
      </c>
      <c r="E35" s="51"/>
      <c r="F35" s="51"/>
      <c r="G35" s="51">
        <v>5</v>
      </c>
      <c r="H35" s="49">
        <f t="shared" si="0"/>
        <v>33</v>
      </c>
      <c r="I35" s="50">
        <f t="shared" si="4"/>
        <v>1</v>
      </c>
      <c r="J35" s="55"/>
      <c r="K35" s="51"/>
      <c r="L35" s="51"/>
      <c r="M35" s="49">
        <f t="shared" si="1"/>
        <v>1</v>
      </c>
      <c r="N35" s="54">
        <f t="shared" si="2"/>
        <v>34</v>
      </c>
      <c r="O35" s="10"/>
    </row>
    <row r="36" spans="2:15" ht="41.25" customHeight="1">
      <c r="B36" s="5"/>
      <c r="C36" s="45">
        <v>25</v>
      </c>
      <c r="D36" s="50">
        <f t="shared" si="3"/>
        <v>33</v>
      </c>
      <c r="E36" s="51">
        <v>1</v>
      </c>
      <c r="F36" s="51"/>
      <c r="G36" s="51"/>
      <c r="H36" s="49">
        <f t="shared" si="0"/>
        <v>34</v>
      </c>
      <c r="I36" s="50">
        <f t="shared" si="4"/>
        <v>1</v>
      </c>
      <c r="J36" s="55"/>
      <c r="K36" s="51"/>
      <c r="L36" s="51">
        <v>1</v>
      </c>
      <c r="M36" s="49">
        <f t="shared" si="1"/>
        <v>0</v>
      </c>
      <c r="N36" s="54">
        <f t="shared" si="2"/>
        <v>34</v>
      </c>
      <c r="O36" s="10"/>
    </row>
    <row r="37" spans="2:15" ht="41.25" customHeight="1">
      <c r="B37" s="5"/>
      <c r="C37" s="45">
        <v>26</v>
      </c>
      <c r="D37" s="50">
        <f t="shared" si="3"/>
        <v>34</v>
      </c>
      <c r="E37" s="51"/>
      <c r="F37" s="51"/>
      <c r="G37" s="51"/>
      <c r="H37" s="49">
        <f t="shared" si="0"/>
        <v>34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34</v>
      </c>
      <c r="O37" s="10"/>
    </row>
    <row r="38" spans="2:15" ht="41.25" customHeight="1">
      <c r="B38" s="5"/>
      <c r="C38" s="45">
        <v>27</v>
      </c>
      <c r="D38" s="50">
        <f t="shared" si="3"/>
        <v>34</v>
      </c>
      <c r="E38" s="51"/>
      <c r="F38" s="51"/>
      <c r="G38" s="51">
        <v>12</v>
      </c>
      <c r="H38" s="49">
        <f t="shared" si="0"/>
        <v>22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22</v>
      </c>
      <c r="O38" s="10"/>
    </row>
    <row r="39" spans="2:15" ht="41.25" customHeight="1">
      <c r="B39" s="5"/>
      <c r="C39" s="45">
        <v>28</v>
      </c>
      <c r="D39" s="50">
        <f t="shared" si="3"/>
        <v>22</v>
      </c>
      <c r="E39" s="51"/>
      <c r="F39" s="51"/>
      <c r="G39" s="51">
        <v>1</v>
      </c>
      <c r="H39" s="49">
        <f t="shared" si="0"/>
        <v>21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21</v>
      </c>
      <c r="O39" s="10"/>
    </row>
    <row r="40" spans="2:15" ht="41.25" customHeight="1">
      <c r="B40" s="5"/>
      <c r="C40" s="45">
        <v>29</v>
      </c>
      <c r="D40" s="50">
        <f t="shared" si="3"/>
        <v>21</v>
      </c>
      <c r="E40" s="51"/>
      <c r="F40" s="51"/>
      <c r="G40" s="51">
        <v>4</v>
      </c>
      <c r="H40" s="49">
        <f t="shared" si="0"/>
        <v>17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17</v>
      </c>
      <c r="O40" s="10"/>
    </row>
    <row r="41" spans="2:15" ht="41.25" customHeight="1">
      <c r="B41" s="5"/>
      <c r="C41" s="45">
        <v>30</v>
      </c>
      <c r="D41" s="50">
        <f t="shared" si="3"/>
        <v>17</v>
      </c>
      <c r="E41" s="51"/>
      <c r="F41" s="51"/>
      <c r="G41" s="51">
        <v>1</v>
      </c>
      <c r="H41" s="49">
        <f t="shared" si="0"/>
        <v>16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16</v>
      </c>
      <c r="O41" s="10"/>
    </row>
    <row r="42" spans="2:15" ht="41.25" customHeight="1" thickBot="1">
      <c r="B42" s="5"/>
      <c r="C42" s="46">
        <v>31</v>
      </c>
      <c r="D42" s="50">
        <f t="shared" si="3"/>
        <v>16</v>
      </c>
      <c r="E42" s="52"/>
      <c r="F42" s="52"/>
      <c r="G42" s="52"/>
      <c r="H42" s="49">
        <f t="shared" si="0"/>
        <v>16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16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25</v>
      </c>
      <c r="F44" s="58">
        <f>SUM($F12:$F42)</f>
        <v>0</v>
      </c>
      <c r="G44" s="59">
        <f>SUM($G12:$G42)</f>
        <v>60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1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/>
    <row r="51" spans="2:15"/>
    <row r="52" spans="2:15"/>
    <row r="53" spans="2:15"/>
    <row r="54" spans="2:15"/>
    <row r="55" spans="2:15"/>
    <row r="56" spans="2:15"/>
    <row r="57" spans="2:15"/>
    <row r="58" spans="2:15"/>
    <row r="59" spans="2:15"/>
    <row r="60" spans="2:15"/>
    <row r="61" spans="2:15"/>
    <row r="62" spans="2:15"/>
  </sheetData>
  <sheetProtection password="EDC9" sheet="1" objects="1" scenarios="1"/>
  <mergeCells count="3">
    <mergeCell ref="D5:E5"/>
    <mergeCell ref="H5:I5"/>
    <mergeCell ref="L5:N5"/>
  </mergeCells>
  <pageMargins left="0.7" right="0.7" top="0.75" bottom="0.75" header="0.3" footer="0.3"/>
  <pageSetup paperSize="9" scale="44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U62"/>
  <sheetViews>
    <sheetView showGridLines="0" view="pageBreakPreview" topLeftCell="A29" zoomScale="60" zoomScaleNormal="55" workbookViewId="0">
      <selection activeCell="F39" sqref="F39"/>
    </sheetView>
  </sheetViews>
  <sheetFormatPr defaultColWidth="0" defaultRowHeight="12.75" zeroHeight="1"/>
  <cols>
    <col min="1" max="1" width="5.7109375" style="1" customWidth="1"/>
    <col min="2" max="2" width="0.85546875" style="1" customWidth="1"/>
    <col min="3" max="7" width="15.7109375" style="1" customWidth="1"/>
    <col min="8" max="8" width="16.28515625" style="1" customWidth="1"/>
    <col min="9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56.25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SEPTEMBER  2013</v>
      </c>
      <c r="I5" s="156"/>
      <c r="J5" s="13"/>
      <c r="K5" s="32" t="s">
        <v>3</v>
      </c>
      <c r="L5" s="156" t="str">
        <f ca="1">MID(CELL("FILENAME",$A$1),FIND("]",CELL("FILENAME",$A$1))+1,256)</f>
        <v>PAULANAR</v>
      </c>
      <c r="M5" s="156"/>
      <c r="N5" s="156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2.2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2.2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2.2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2.2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75" customHeight="1">
      <c r="B12" s="5"/>
      <c r="C12" s="44">
        <v>1</v>
      </c>
      <c r="D12" s="47">
        <v>43</v>
      </c>
      <c r="E12" s="48"/>
      <c r="F12" s="48"/>
      <c r="G12" s="48">
        <v>1</v>
      </c>
      <c r="H12" s="49">
        <f>$D12+$E12+$F12-$G12</f>
        <v>42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42</v>
      </c>
      <c r="O12" s="10"/>
    </row>
    <row r="13" spans="2:15" ht="39.75" customHeight="1">
      <c r="B13" s="5"/>
      <c r="C13" s="45">
        <v>2</v>
      </c>
      <c r="D13" s="50">
        <f>$H12</f>
        <v>42</v>
      </c>
      <c r="E13" s="51"/>
      <c r="F13" s="51"/>
      <c r="G13" s="51"/>
      <c r="H13" s="49">
        <f t="shared" ref="H13:H42" si="0">$D13+$E13+$F13-$G13</f>
        <v>42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42</v>
      </c>
      <c r="O13" s="10"/>
    </row>
    <row r="14" spans="2:15" ht="39.75" customHeight="1">
      <c r="B14" s="5"/>
      <c r="C14" s="45">
        <v>3</v>
      </c>
      <c r="D14" s="50">
        <f t="shared" ref="D14:D42" si="3">$H13</f>
        <v>42</v>
      </c>
      <c r="E14" s="51"/>
      <c r="F14" s="51"/>
      <c r="G14" s="51"/>
      <c r="H14" s="49">
        <f t="shared" si="0"/>
        <v>42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42</v>
      </c>
      <c r="O14" s="10"/>
    </row>
    <row r="15" spans="2:15" ht="39.75" customHeight="1">
      <c r="B15" s="5"/>
      <c r="C15" s="45">
        <v>4</v>
      </c>
      <c r="D15" s="50">
        <f t="shared" si="3"/>
        <v>42</v>
      </c>
      <c r="E15" s="51"/>
      <c r="F15" s="51"/>
      <c r="G15" s="51"/>
      <c r="H15" s="49">
        <f t="shared" si="0"/>
        <v>42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42</v>
      </c>
      <c r="O15" s="10"/>
    </row>
    <row r="16" spans="2:15" ht="39.75" customHeight="1">
      <c r="B16" s="5"/>
      <c r="C16" s="45">
        <v>5</v>
      </c>
      <c r="D16" s="50">
        <f t="shared" si="3"/>
        <v>42</v>
      </c>
      <c r="E16" s="51"/>
      <c r="F16" s="51"/>
      <c r="G16" s="51">
        <v>4</v>
      </c>
      <c r="H16" s="49">
        <f t="shared" si="0"/>
        <v>38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38</v>
      </c>
      <c r="O16" s="10"/>
    </row>
    <row r="17" spans="2:15" ht="39.75" customHeight="1">
      <c r="B17" s="5"/>
      <c r="C17" s="45">
        <v>6</v>
      </c>
      <c r="D17" s="50">
        <f t="shared" si="3"/>
        <v>38</v>
      </c>
      <c r="E17" s="51"/>
      <c r="F17" s="51"/>
      <c r="G17" s="51"/>
      <c r="H17" s="49">
        <f t="shared" si="0"/>
        <v>38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38</v>
      </c>
      <c r="O17" s="10"/>
    </row>
    <row r="18" spans="2:15" ht="39.75" customHeight="1">
      <c r="B18" s="5"/>
      <c r="C18" s="45">
        <v>7</v>
      </c>
      <c r="D18" s="50">
        <f t="shared" si="3"/>
        <v>38</v>
      </c>
      <c r="E18" s="51"/>
      <c r="F18" s="51"/>
      <c r="G18" s="51"/>
      <c r="H18" s="49">
        <f t="shared" si="0"/>
        <v>38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38</v>
      </c>
      <c r="O18" s="10"/>
    </row>
    <row r="19" spans="2:15" ht="39.75" customHeight="1">
      <c r="B19" s="5"/>
      <c r="C19" s="45">
        <v>8</v>
      </c>
      <c r="D19" s="50">
        <f t="shared" si="3"/>
        <v>38</v>
      </c>
      <c r="E19" s="51"/>
      <c r="F19" s="51"/>
      <c r="G19" s="51"/>
      <c r="H19" s="49">
        <f t="shared" si="0"/>
        <v>38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38</v>
      </c>
      <c r="O19" s="10"/>
    </row>
    <row r="20" spans="2:15" ht="39.75" customHeight="1">
      <c r="B20" s="5"/>
      <c r="C20" s="45">
        <v>9</v>
      </c>
      <c r="D20" s="50">
        <f t="shared" si="3"/>
        <v>38</v>
      </c>
      <c r="E20" s="51">
        <v>24</v>
      </c>
      <c r="F20" s="51"/>
      <c r="G20" s="51"/>
      <c r="H20" s="49">
        <f t="shared" si="0"/>
        <v>62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62</v>
      </c>
      <c r="O20" s="10"/>
    </row>
    <row r="21" spans="2:15" ht="39.75" customHeight="1">
      <c r="B21" s="5"/>
      <c r="C21" s="45">
        <v>10</v>
      </c>
      <c r="D21" s="50">
        <f t="shared" si="3"/>
        <v>62</v>
      </c>
      <c r="E21" s="51"/>
      <c r="F21" s="51"/>
      <c r="G21" s="51"/>
      <c r="H21" s="49">
        <f t="shared" si="0"/>
        <v>62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62</v>
      </c>
      <c r="O21" s="10"/>
    </row>
    <row r="22" spans="2:15" ht="39.75" customHeight="1">
      <c r="B22" s="5"/>
      <c r="C22" s="45">
        <v>11</v>
      </c>
      <c r="D22" s="50">
        <f t="shared" si="3"/>
        <v>62</v>
      </c>
      <c r="E22" s="51"/>
      <c r="F22" s="51"/>
      <c r="G22" s="51"/>
      <c r="H22" s="49">
        <f t="shared" si="0"/>
        <v>62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62</v>
      </c>
      <c r="O22" s="10"/>
    </row>
    <row r="23" spans="2:15" ht="39.75" customHeight="1">
      <c r="B23" s="5"/>
      <c r="C23" s="45">
        <v>12</v>
      </c>
      <c r="D23" s="50">
        <f t="shared" si="3"/>
        <v>62</v>
      </c>
      <c r="E23" s="51"/>
      <c r="F23" s="51"/>
      <c r="G23" s="51"/>
      <c r="H23" s="49">
        <f t="shared" si="0"/>
        <v>62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62</v>
      </c>
      <c r="O23" s="10"/>
    </row>
    <row r="24" spans="2:15" ht="39.75" customHeight="1">
      <c r="B24" s="5"/>
      <c r="C24" s="45">
        <v>13</v>
      </c>
      <c r="D24" s="50">
        <f t="shared" si="3"/>
        <v>62</v>
      </c>
      <c r="E24" s="51"/>
      <c r="F24" s="51"/>
      <c r="G24" s="51"/>
      <c r="H24" s="49">
        <f t="shared" si="0"/>
        <v>62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62</v>
      </c>
      <c r="O24" s="10"/>
    </row>
    <row r="25" spans="2:15" ht="39.75" customHeight="1">
      <c r="B25" s="5"/>
      <c r="C25" s="45">
        <v>14</v>
      </c>
      <c r="D25" s="50">
        <f t="shared" si="3"/>
        <v>62</v>
      </c>
      <c r="E25" s="51"/>
      <c r="F25" s="51"/>
      <c r="G25" s="51"/>
      <c r="H25" s="49">
        <f t="shared" si="0"/>
        <v>62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62</v>
      </c>
      <c r="O25" s="10"/>
    </row>
    <row r="26" spans="2:15" ht="39.75" customHeight="1">
      <c r="B26" s="5"/>
      <c r="C26" s="45">
        <v>15</v>
      </c>
      <c r="D26" s="50">
        <f t="shared" si="3"/>
        <v>62</v>
      </c>
      <c r="E26" s="51"/>
      <c r="F26" s="51"/>
      <c r="G26" s="51"/>
      <c r="H26" s="49">
        <f t="shared" si="0"/>
        <v>62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62</v>
      </c>
      <c r="O26" s="10"/>
    </row>
    <row r="27" spans="2:15" ht="39.75" customHeight="1">
      <c r="B27" s="5"/>
      <c r="C27" s="45">
        <v>16</v>
      </c>
      <c r="D27" s="50">
        <f t="shared" si="3"/>
        <v>62</v>
      </c>
      <c r="E27" s="51"/>
      <c r="F27" s="51"/>
      <c r="G27" s="51"/>
      <c r="H27" s="49">
        <f t="shared" si="0"/>
        <v>62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62</v>
      </c>
      <c r="O27" s="10"/>
    </row>
    <row r="28" spans="2:15" ht="39.75" customHeight="1">
      <c r="B28" s="5"/>
      <c r="C28" s="45">
        <v>17</v>
      </c>
      <c r="D28" s="50">
        <f t="shared" si="3"/>
        <v>62</v>
      </c>
      <c r="E28" s="51"/>
      <c r="F28" s="51"/>
      <c r="G28" s="51"/>
      <c r="H28" s="49">
        <f t="shared" si="0"/>
        <v>62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62</v>
      </c>
      <c r="O28" s="10"/>
    </row>
    <row r="29" spans="2:15" ht="39.75" customHeight="1">
      <c r="B29" s="5"/>
      <c r="C29" s="45">
        <v>18</v>
      </c>
      <c r="D29" s="50">
        <f t="shared" si="3"/>
        <v>62</v>
      </c>
      <c r="E29" s="51"/>
      <c r="F29" s="51"/>
      <c r="G29" s="51">
        <v>2</v>
      </c>
      <c r="H29" s="49">
        <f t="shared" si="0"/>
        <v>60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60</v>
      </c>
      <c r="O29" s="10"/>
    </row>
    <row r="30" spans="2:15" ht="39.75" customHeight="1">
      <c r="B30" s="5"/>
      <c r="C30" s="45">
        <v>19</v>
      </c>
      <c r="D30" s="50">
        <f t="shared" si="3"/>
        <v>60</v>
      </c>
      <c r="E30" s="51"/>
      <c r="F30" s="51"/>
      <c r="G30" s="51"/>
      <c r="H30" s="49">
        <f t="shared" si="0"/>
        <v>60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60</v>
      </c>
      <c r="O30" s="10"/>
    </row>
    <row r="31" spans="2:15" ht="39.75" customHeight="1">
      <c r="B31" s="5"/>
      <c r="C31" s="45">
        <v>20</v>
      </c>
      <c r="D31" s="50">
        <f t="shared" si="3"/>
        <v>60</v>
      </c>
      <c r="E31" s="51"/>
      <c r="F31" s="51"/>
      <c r="G31" s="51"/>
      <c r="H31" s="49">
        <f t="shared" si="0"/>
        <v>60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60</v>
      </c>
      <c r="O31" s="10"/>
    </row>
    <row r="32" spans="2:15" ht="39.75" customHeight="1">
      <c r="B32" s="5"/>
      <c r="C32" s="45">
        <v>21</v>
      </c>
      <c r="D32" s="50">
        <f t="shared" si="3"/>
        <v>60</v>
      </c>
      <c r="E32" s="51"/>
      <c r="F32" s="51"/>
      <c r="G32" s="51"/>
      <c r="H32" s="49">
        <f t="shared" si="0"/>
        <v>60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60</v>
      </c>
      <c r="O32" s="10"/>
    </row>
    <row r="33" spans="2:15" ht="39.75" customHeight="1">
      <c r="B33" s="5"/>
      <c r="C33" s="45">
        <v>22</v>
      </c>
      <c r="D33" s="50">
        <f t="shared" si="3"/>
        <v>60</v>
      </c>
      <c r="E33" s="51"/>
      <c r="F33" s="51"/>
      <c r="G33" s="51"/>
      <c r="H33" s="49">
        <f t="shared" si="0"/>
        <v>60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60</v>
      </c>
      <c r="O33" s="10"/>
    </row>
    <row r="34" spans="2:15" ht="39.75" customHeight="1">
      <c r="B34" s="5"/>
      <c r="C34" s="45">
        <v>23</v>
      </c>
      <c r="D34" s="50">
        <f t="shared" si="3"/>
        <v>60</v>
      </c>
      <c r="E34" s="51"/>
      <c r="F34" s="51"/>
      <c r="G34" s="51"/>
      <c r="H34" s="49">
        <f t="shared" si="0"/>
        <v>60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60</v>
      </c>
      <c r="O34" s="10"/>
    </row>
    <row r="35" spans="2:15" ht="39.75" customHeight="1">
      <c r="B35" s="5"/>
      <c r="C35" s="45">
        <v>24</v>
      </c>
      <c r="D35" s="50">
        <f t="shared" si="3"/>
        <v>60</v>
      </c>
      <c r="E35" s="51"/>
      <c r="F35" s="51"/>
      <c r="G35" s="51"/>
      <c r="H35" s="49">
        <f t="shared" si="0"/>
        <v>60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60</v>
      </c>
      <c r="O35" s="10"/>
    </row>
    <row r="36" spans="2:15" ht="39.75" customHeight="1">
      <c r="B36" s="5"/>
      <c r="C36" s="45">
        <v>25</v>
      </c>
      <c r="D36" s="50">
        <f t="shared" si="3"/>
        <v>60</v>
      </c>
      <c r="E36" s="51"/>
      <c r="F36" s="51"/>
      <c r="G36" s="51">
        <v>1</v>
      </c>
      <c r="H36" s="49">
        <f t="shared" si="0"/>
        <v>59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59</v>
      </c>
      <c r="O36" s="10"/>
    </row>
    <row r="37" spans="2:15" ht="39.75" customHeight="1">
      <c r="B37" s="5"/>
      <c r="C37" s="45">
        <v>26</v>
      </c>
      <c r="D37" s="50">
        <f t="shared" si="3"/>
        <v>59</v>
      </c>
      <c r="E37" s="51"/>
      <c r="F37" s="51"/>
      <c r="G37" s="51"/>
      <c r="H37" s="49">
        <f t="shared" si="0"/>
        <v>59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59</v>
      </c>
      <c r="O37" s="10"/>
    </row>
    <row r="38" spans="2:15" ht="39.75" customHeight="1">
      <c r="B38" s="5"/>
      <c r="C38" s="45">
        <v>27</v>
      </c>
      <c r="D38" s="50">
        <f t="shared" si="3"/>
        <v>59</v>
      </c>
      <c r="E38" s="51"/>
      <c r="F38" s="51"/>
      <c r="G38" s="51">
        <v>1</v>
      </c>
      <c r="H38" s="49">
        <f t="shared" si="0"/>
        <v>58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58</v>
      </c>
      <c r="O38" s="10"/>
    </row>
    <row r="39" spans="2:15" ht="39.75" customHeight="1">
      <c r="B39" s="5"/>
      <c r="C39" s="45">
        <v>28</v>
      </c>
      <c r="D39" s="50">
        <f t="shared" si="3"/>
        <v>58</v>
      </c>
      <c r="E39" s="51"/>
      <c r="F39" s="51"/>
      <c r="G39" s="51"/>
      <c r="H39" s="49">
        <f t="shared" si="0"/>
        <v>58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58</v>
      </c>
      <c r="O39" s="10"/>
    </row>
    <row r="40" spans="2:15" ht="39.75" customHeight="1">
      <c r="B40" s="5"/>
      <c r="C40" s="45">
        <v>29</v>
      </c>
      <c r="D40" s="50">
        <f t="shared" si="3"/>
        <v>58</v>
      </c>
      <c r="E40" s="51"/>
      <c r="F40" s="51"/>
      <c r="G40" s="51">
        <v>2</v>
      </c>
      <c r="H40" s="49">
        <f t="shared" si="0"/>
        <v>56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56</v>
      </c>
      <c r="O40" s="10"/>
    </row>
    <row r="41" spans="2:15" ht="39.75" customHeight="1">
      <c r="B41" s="5"/>
      <c r="C41" s="45">
        <v>30</v>
      </c>
      <c r="D41" s="50">
        <f t="shared" si="3"/>
        <v>56</v>
      </c>
      <c r="E41" s="51"/>
      <c r="F41" s="51"/>
      <c r="G41" s="51">
        <v>2</v>
      </c>
      <c r="H41" s="49">
        <f t="shared" si="0"/>
        <v>54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54</v>
      </c>
      <c r="O41" s="10"/>
    </row>
    <row r="42" spans="2:15" ht="39.75" customHeight="1" thickBot="1">
      <c r="B42" s="5"/>
      <c r="C42" s="46">
        <v>31</v>
      </c>
      <c r="D42" s="50">
        <f t="shared" si="3"/>
        <v>54</v>
      </c>
      <c r="E42" s="52"/>
      <c r="F42" s="52"/>
      <c r="G42" s="52"/>
      <c r="H42" s="49">
        <f t="shared" si="0"/>
        <v>54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54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24</v>
      </c>
      <c r="F44" s="58">
        <f>SUM($F12:$F42)</f>
        <v>0</v>
      </c>
      <c r="G44" s="59">
        <f>SUM($G12:$G42)</f>
        <v>13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idden="1"/>
    <row r="51" spans="2:15" hidden="1"/>
    <row r="52" spans="2:15"/>
    <row r="53" spans="2:15"/>
    <row r="54" spans="2:15"/>
    <row r="55" spans="2:15"/>
    <row r="56" spans="2:15"/>
    <row r="57" spans="2:15"/>
    <row r="58" spans="2:15"/>
    <row r="59" spans="2:15"/>
    <row r="60" spans="2:15"/>
    <row r="61" spans="2:15"/>
    <row r="62" spans="2:15"/>
  </sheetData>
  <sheetProtection password="EDC9" sheet="1" objects="1" scenarios="1"/>
  <mergeCells count="3">
    <mergeCell ref="D5:E5"/>
    <mergeCell ref="H5:I5"/>
    <mergeCell ref="L5:N5"/>
  </mergeCells>
  <pageMargins left="0.2" right="0.2" top="0.37" bottom="0.2" header="0.3" footer="0.2"/>
  <pageSetup paperSize="9" scale="50" orientation="portrait" verticalDpi="0" r:id="rId1"/>
  <rowBreaks count="1" manualBreakCount="1">
    <brk id="49" max="1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>
    <tabColor rgb="FFC00000"/>
    <pageSetUpPr fitToPage="1"/>
  </sheetPr>
  <dimension ref="A1:U62"/>
  <sheetViews>
    <sheetView showGridLines="0" showRowColHeaders="0" showZeros="0" tabSelected="1" showRuler="0" zoomScale="60" zoomScaleNormal="60" workbookViewId="0">
      <pane ySplit="12" topLeftCell="A34" activePane="bottomLeft" state="frozen"/>
      <selection pane="bottomLeft" activeCell="E39" sqref="E39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SEPTEMBER  2013</v>
      </c>
      <c r="I5" s="156"/>
      <c r="J5" s="13"/>
      <c r="K5" s="32" t="s">
        <v>3</v>
      </c>
      <c r="L5" s="156" t="str">
        <f ca="1">MID(CELL("FILENAME",$A$1),FIND("]",CELL("FILENAME",$A$1))+1,256)</f>
        <v>CIGARETTES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161</v>
      </c>
      <c r="E12" s="48"/>
      <c r="F12" s="48"/>
      <c r="G12" s="48">
        <v>6</v>
      </c>
      <c r="H12" s="49">
        <f>$D12+$E12+$F12-$G12</f>
        <v>155</v>
      </c>
      <c r="I12" s="47"/>
      <c r="J12" s="53"/>
      <c r="K12" s="48"/>
      <c r="L12" s="48"/>
      <c r="M12" s="49">
        <f>$I12+$J12-$K12-$L12</f>
        <v>0</v>
      </c>
      <c r="N12" s="54">
        <f>$H12+$M12</f>
        <v>155</v>
      </c>
      <c r="O12" s="10"/>
    </row>
    <row r="13" spans="2:15" ht="39.950000000000003" customHeight="1">
      <c r="B13" s="5"/>
      <c r="C13" s="45">
        <v>2</v>
      </c>
      <c r="D13" s="50">
        <f>$H12</f>
        <v>155</v>
      </c>
      <c r="E13" s="51"/>
      <c r="F13" s="51"/>
      <c r="G13" s="51">
        <v>4</v>
      </c>
      <c r="H13" s="49">
        <f t="shared" ref="H13:H42" si="0">$D13+$E13+$F13-$G13</f>
        <v>151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151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151</v>
      </c>
      <c r="E14" s="51"/>
      <c r="F14" s="51"/>
      <c r="G14" s="51">
        <v>6</v>
      </c>
      <c r="H14" s="49">
        <f t="shared" si="0"/>
        <v>145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145</v>
      </c>
      <c r="O14" s="10"/>
    </row>
    <row r="15" spans="2:15" ht="39.950000000000003" customHeight="1">
      <c r="B15" s="5"/>
      <c r="C15" s="45">
        <v>4</v>
      </c>
      <c r="D15" s="50">
        <f t="shared" si="3"/>
        <v>145</v>
      </c>
      <c r="E15" s="51"/>
      <c r="F15" s="51"/>
      <c r="G15" s="51">
        <v>4</v>
      </c>
      <c r="H15" s="49">
        <f t="shared" si="0"/>
        <v>141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141</v>
      </c>
      <c r="O15" s="10"/>
    </row>
    <row r="16" spans="2:15" ht="39.950000000000003" customHeight="1">
      <c r="B16" s="5"/>
      <c r="C16" s="45">
        <v>5</v>
      </c>
      <c r="D16" s="50">
        <f t="shared" si="3"/>
        <v>141</v>
      </c>
      <c r="E16" s="51"/>
      <c r="F16" s="51"/>
      <c r="G16" s="51">
        <v>4</v>
      </c>
      <c r="H16" s="49">
        <f t="shared" si="0"/>
        <v>137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137</v>
      </c>
      <c r="O16" s="10"/>
    </row>
    <row r="17" spans="2:15" ht="39.950000000000003" customHeight="1">
      <c r="B17" s="5"/>
      <c r="C17" s="45">
        <v>6</v>
      </c>
      <c r="D17" s="50">
        <f t="shared" si="3"/>
        <v>137</v>
      </c>
      <c r="E17" s="51"/>
      <c r="F17" s="51"/>
      <c r="G17" s="51">
        <v>3</v>
      </c>
      <c r="H17" s="49">
        <f t="shared" si="0"/>
        <v>134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134</v>
      </c>
      <c r="O17" s="10"/>
    </row>
    <row r="18" spans="2:15" ht="39.950000000000003" customHeight="1">
      <c r="B18" s="5"/>
      <c r="C18" s="45">
        <v>7</v>
      </c>
      <c r="D18" s="50">
        <f t="shared" si="3"/>
        <v>134</v>
      </c>
      <c r="E18" s="51"/>
      <c r="F18" s="51"/>
      <c r="G18" s="51">
        <v>5</v>
      </c>
      <c r="H18" s="49">
        <f t="shared" si="0"/>
        <v>129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129</v>
      </c>
      <c r="O18" s="10"/>
    </row>
    <row r="19" spans="2:15" ht="39.950000000000003" customHeight="1">
      <c r="B19" s="5"/>
      <c r="C19" s="45">
        <v>8</v>
      </c>
      <c r="D19" s="50">
        <f t="shared" si="3"/>
        <v>129</v>
      </c>
      <c r="E19" s="51"/>
      <c r="F19" s="51"/>
      <c r="G19" s="51">
        <v>6</v>
      </c>
      <c r="H19" s="49">
        <f t="shared" si="0"/>
        <v>123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123</v>
      </c>
      <c r="O19" s="10"/>
    </row>
    <row r="20" spans="2:15" ht="39.950000000000003" customHeight="1">
      <c r="B20" s="5"/>
      <c r="C20" s="45">
        <v>9</v>
      </c>
      <c r="D20" s="50">
        <f t="shared" si="3"/>
        <v>123</v>
      </c>
      <c r="E20" s="51"/>
      <c r="F20" s="51"/>
      <c r="G20" s="51">
        <v>9</v>
      </c>
      <c r="H20" s="49">
        <f t="shared" si="0"/>
        <v>114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114</v>
      </c>
      <c r="O20" s="10"/>
    </row>
    <row r="21" spans="2:15" ht="39.950000000000003" customHeight="1">
      <c r="B21" s="5"/>
      <c r="C21" s="45">
        <v>10</v>
      </c>
      <c r="D21" s="50">
        <f t="shared" si="3"/>
        <v>114</v>
      </c>
      <c r="E21" s="51"/>
      <c r="F21" s="51"/>
      <c r="G21" s="51">
        <v>5</v>
      </c>
      <c r="H21" s="49">
        <f t="shared" si="0"/>
        <v>109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109</v>
      </c>
      <c r="O21" s="10"/>
    </row>
    <row r="22" spans="2:15" ht="39.950000000000003" customHeight="1">
      <c r="B22" s="5"/>
      <c r="C22" s="45">
        <v>11</v>
      </c>
      <c r="D22" s="50">
        <f t="shared" si="3"/>
        <v>109</v>
      </c>
      <c r="E22" s="51"/>
      <c r="F22" s="51"/>
      <c r="G22" s="51">
        <v>2</v>
      </c>
      <c r="H22" s="49">
        <f t="shared" si="0"/>
        <v>107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107</v>
      </c>
      <c r="O22" s="10"/>
    </row>
    <row r="23" spans="2:15" ht="39.950000000000003" customHeight="1">
      <c r="B23" s="5"/>
      <c r="C23" s="45">
        <v>12</v>
      </c>
      <c r="D23" s="50">
        <f t="shared" si="3"/>
        <v>107</v>
      </c>
      <c r="E23" s="51"/>
      <c r="F23" s="51"/>
      <c r="G23" s="51">
        <v>5</v>
      </c>
      <c r="H23" s="49">
        <f t="shared" si="0"/>
        <v>102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102</v>
      </c>
      <c r="O23" s="10"/>
    </row>
    <row r="24" spans="2:15" ht="39.950000000000003" customHeight="1">
      <c r="B24" s="5"/>
      <c r="C24" s="45">
        <v>13</v>
      </c>
      <c r="D24" s="50">
        <f t="shared" si="3"/>
        <v>102</v>
      </c>
      <c r="E24" s="51"/>
      <c r="F24" s="51"/>
      <c r="G24" s="51">
        <v>2</v>
      </c>
      <c r="H24" s="49">
        <f t="shared" si="0"/>
        <v>100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100</v>
      </c>
      <c r="O24" s="10"/>
    </row>
    <row r="25" spans="2:15" ht="39.950000000000003" customHeight="1">
      <c r="B25" s="5"/>
      <c r="C25" s="45">
        <v>14</v>
      </c>
      <c r="D25" s="50">
        <f t="shared" si="3"/>
        <v>100</v>
      </c>
      <c r="E25" s="51"/>
      <c r="F25" s="51"/>
      <c r="G25" s="51">
        <v>3</v>
      </c>
      <c r="H25" s="49">
        <f t="shared" si="0"/>
        <v>97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97</v>
      </c>
      <c r="O25" s="10"/>
    </row>
    <row r="26" spans="2:15" ht="39.950000000000003" customHeight="1">
      <c r="B26" s="5"/>
      <c r="C26" s="45">
        <v>15</v>
      </c>
      <c r="D26" s="50">
        <f t="shared" si="3"/>
        <v>97</v>
      </c>
      <c r="E26" s="51"/>
      <c r="F26" s="51"/>
      <c r="G26" s="51">
        <v>4</v>
      </c>
      <c r="H26" s="49">
        <f t="shared" si="0"/>
        <v>93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93</v>
      </c>
      <c r="O26" s="10"/>
    </row>
    <row r="27" spans="2:15" ht="39.950000000000003" customHeight="1">
      <c r="B27" s="5"/>
      <c r="C27" s="45">
        <v>16</v>
      </c>
      <c r="D27" s="50">
        <f t="shared" si="3"/>
        <v>93</v>
      </c>
      <c r="E27" s="51"/>
      <c r="F27" s="51"/>
      <c r="G27" s="51">
        <v>5</v>
      </c>
      <c r="H27" s="49">
        <f t="shared" si="0"/>
        <v>88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88</v>
      </c>
      <c r="O27" s="10"/>
    </row>
    <row r="28" spans="2:15" ht="39.950000000000003" customHeight="1">
      <c r="B28" s="5"/>
      <c r="C28" s="45">
        <v>17</v>
      </c>
      <c r="D28" s="50">
        <f t="shared" si="3"/>
        <v>88</v>
      </c>
      <c r="E28" s="51">
        <v>70</v>
      </c>
      <c r="F28" s="51"/>
      <c r="G28" s="51">
        <v>3</v>
      </c>
      <c r="H28" s="49">
        <f t="shared" si="0"/>
        <v>155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155</v>
      </c>
      <c r="O28" s="10"/>
    </row>
    <row r="29" spans="2:15" ht="39.950000000000003" customHeight="1">
      <c r="B29" s="5"/>
      <c r="C29" s="45">
        <v>18</v>
      </c>
      <c r="D29" s="50">
        <f t="shared" si="3"/>
        <v>155</v>
      </c>
      <c r="E29" s="51"/>
      <c r="F29" s="51"/>
      <c r="G29" s="51">
        <v>7</v>
      </c>
      <c r="H29" s="49">
        <f t="shared" si="0"/>
        <v>148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148</v>
      </c>
      <c r="O29" s="10"/>
    </row>
    <row r="30" spans="2:15" ht="39.950000000000003" customHeight="1">
      <c r="B30" s="5"/>
      <c r="C30" s="45">
        <v>19</v>
      </c>
      <c r="D30" s="50">
        <f t="shared" si="3"/>
        <v>148</v>
      </c>
      <c r="E30" s="51"/>
      <c r="F30" s="51"/>
      <c r="G30" s="51">
        <v>6</v>
      </c>
      <c r="H30" s="49">
        <f t="shared" si="0"/>
        <v>142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142</v>
      </c>
      <c r="O30" s="10"/>
    </row>
    <row r="31" spans="2:15" ht="39.950000000000003" customHeight="1">
      <c r="B31" s="5"/>
      <c r="C31" s="45">
        <v>20</v>
      </c>
      <c r="D31" s="50">
        <f t="shared" si="3"/>
        <v>142</v>
      </c>
      <c r="E31" s="51"/>
      <c r="F31" s="51"/>
      <c r="G31" s="51">
        <v>5</v>
      </c>
      <c r="H31" s="49">
        <f t="shared" si="0"/>
        <v>137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137</v>
      </c>
      <c r="O31" s="10"/>
    </row>
    <row r="32" spans="2:15" ht="39.950000000000003" customHeight="1">
      <c r="B32" s="5"/>
      <c r="C32" s="45">
        <v>21</v>
      </c>
      <c r="D32" s="50">
        <f t="shared" si="3"/>
        <v>137</v>
      </c>
      <c r="E32" s="51"/>
      <c r="F32" s="51"/>
      <c r="G32" s="51">
        <v>4</v>
      </c>
      <c r="H32" s="49">
        <f t="shared" si="0"/>
        <v>133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133</v>
      </c>
      <c r="O32" s="10"/>
    </row>
    <row r="33" spans="2:15" ht="39.950000000000003" customHeight="1">
      <c r="B33" s="5"/>
      <c r="C33" s="45">
        <v>22</v>
      </c>
      <c r="D33" s="50">
        <f t="shared" si="3"/>
        <v>133</v>
      </c>
      <c r="E33" s="51"/>
      <c r="F33" s="51"/>
      <c r="G33" s="51">
        <v>11</v>
      </c>
      <c r="H33" s="49">
        <f t="shared" si="0"/>
        <v>122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122</v>
      </c>
      <c r="O33" s="10"/>
    </row>
    <row r="34" spans="2:15" ht="39.950000000000003" customHeight="1">
      <c r="B34" s="5"/>
      <c r="C34" s="45">
        <v>23</v>
      </c>
      <c r="D34" s="50">
        <f t="shared" si="3"/>
        <v>122</v>
      </c>
      <c r="E34" s="51"/>
      <c r="F34" s="51"/>
      <c r="G34" s="51">
        <v>6</v>
      </c>
      <c r="H34" s="49">
        <f t="shared" si="0"/>
        <v>116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116</v>
      </c>
      <c r="O34" s="10"/>
    </row>
    <row r="35" spans="2:15" ht="39.950000000000003" customHeight="1">
      <c r="B35" s="5"/>
      <c r="C35" s="45">
        <v>24</v>
      </c>
      <c r="D35" s="50">
        <f t="shared" si="3"/>
        <v>116</v>
      </c>
      <c r="E35" s="51"/>
      <c r="F35" s="51"/>
      <c r="G35" s="51">
        <v>1</v>
      </c>
      <c r="H35" s="49">
        <f t="shared" si="0"/>
        <v>115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115</v>
      </c>
      <c r="O35" s="10"/>
    </row>
    <row r="36" spans="2:15" ht="39.950000000000003" customHeight="1">
      <c r="B36" s="5"/>
      <c r="C36" s="45">
        <v>25</v>
      </c>
      <c r="D36" s="50">
        <f t="shared" si="3"/>
        <v>115</v>
      </c>
      <c r="E36" s="51"/>
      <c r="F36" s="51"/>
      <c r="G36" s="51">
        <v>7</v>
      </c>
      <c r="H36" s="49">
        <f t="shared" si="0"/>
        <v>108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108</v>
      </c>
      <c r="O36" s="10"/>
    </row>
    <row r="37" spans="2:15" ht="39.950000000000003" customHeight="1">
      <c r="B37" s="5"/>
      <c r="C37" s="45">
        <v>26</v>
      </c>
      <c r="D37" s="50">
        <f t="shared" si="3"/>
        <v>108</v>
      </c>
      <c r="E37" s="51"/>
      <c r="F37" s="51"/>
      <c r="G37" s="51">
        <v>3</v>
      </c>
      <c r="H37" s="49">
        <f t="shared" si="0"/>
        <v>105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105</v>
      </c>
      <c r="O37" s="10"/>
    </row>
    <row r="38" spans="2:15" ht="39.950000000000003" customHeight="1">
      <c r="B38" s="5"/>
      <c r="C38" s="45">
        <v>27</v>
      </c>
      <c r="D38" s="50">
        <f t="shared" si="3"/>
        <v>105</v>
      </c>
      <c r="E38" s="51"/>
      <c r="F38" s="51"/>
      <c r="G38" s="51">
        <v>7</v>
      </c>
      <c r="H38" s="49">
        <f t="shared" si="0"/>
        <v>98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98</v>
      </c>
      <c r="O38" s="10"/>
    </row>
    <row r="39" spans="2:15" ht="39.950000000000003" customHeight="1">
      <c r="B39" s="5"/>
      <c r="C39" s="45">
        <v>28</v>
      </c>
      <c r="D39" s="50">
        <f t="shared" si="3"/>
        <v>98</v>
      </c>
      <c r="E39" s="51"/>
      <c r="F39" s="51"/>
      <c r="G39" s="51">
        <v>4</v>
      </c>
      <c r="H39" s="49">
        <f t="shared" si="0"/>
        <v>94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94</v>
      </c>
      <c r="O39" s="10"/>
    </row>
    <row r="40" spans="2:15" ht="39.950000000000003" customHeight="1">
      <c r="B40" s="5"/>
      <c r="C40" s="45">
        <v>29</v>
      </c>
      <c r="D40" s="50">
        <f t="shared" si="3"/>
        <v>94</v>
      </c>
      <c r="E40" s="51"/>
      <c r="F40" s="51"/>
      <c r="G40" s="51">
        <v>6</v>
      </c>
      <c r="H40" s="49">
        <f t="shared" si="0"/>
        <v>88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88</v>
      </c>
      <c r="O40" s="10"/>
    </row>
    <row r="41" spans="2:15" ht="39.950000000000003" customHeight="1">
      <c r="B41" s="5"/>
      <c r="C41" s="45">
        <v>30</v>
      </c>
      <c r="D41" s="50">
        <f t="shared" si="3"/>
        <v>88</v>
      </c>
      <c r="E41" s="51"/>
      <c r="F41" s="51"/>
      <c r="G41" s="51">
        <v>10</v>
      </c>
      <c r="H41" s="49">
        <f t="shared" si="0"/>
        <v>78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78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78</v>
      </c>
      <c r="E42" s="52"/>
      <c r="F42" s="52"/>
      <c r="G42" s="52"/>
      <c r="H42" s="49">
        <f t="shared" si="0"/>
        <v>78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78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70</v>
      </c>
      <c r="F44" s="58">
        <f>SUM($F12:$F42)</f>
        <v>0</v>
      </c>
      <c r="G44" s="59">
        <f>SUM($G12:$G42)</f>
        <v>153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zoomScale="60" zoomScaleNormal="60" workbookViewId="0">
      <pane ySplit="12" topLeftCell="A31" activePane="bottomLeft" state="frozen"/>
      <selection activeCell="G25" sqref="G25"/>
      <selection pane="bottomLeft" activeCell="G32" sqref="G3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SEPTEMBER  2013</v>
      </c>
      <c r="I5" s="156"/>
      <c r="J5" s="13"/>
      <c r="K5" s="32" t="s">
        <v>3</v>
      </c>
      <c r="L5" s="156" t="str">
        <f ca="1">MID(CELL("FILENAME",$A$1),FIND("]",CELL("FILENAME",$A$1))+1,256)</f>
        <v>GAME TOKENS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16</v>
      </c>
      <c r="E12" s="48"/>
      <c r="F12" s="48"/>
      <c r="G12" s="48"/>
      <c r="H12" s="49">
        <f>$D12+$E12+$F12-$G12</f>
        <v>16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16</v>
      </c>
      <c r="O12" s="10"/>
    </row>
    <row r="13" spans="2:15" ht="39.950000000000003" customHeight="1">
      <c r="B13" s="5"/>
      <c r="C13" s="45">
        <v>2</v>
      </c>
      <c r="D13" s="50">
        <f>$H12</f>
        <v>16</v>
      </c>
      <c r="E13" s="51"/>
      <c r="F13" s="51"/>
      <c r="G13" s="51"/>
      <c r="H13" s="49">
        <f t="shared" ref="H13:H42" si="0">$D13+$E13+$F13-$G13</f>
        <v>16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16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16</v>
      </c>
      <c r="E14" s="51"/>
      <c r="F14" s="51"/>
      <c r="G14" s="51"/>
      <c r="H14" s="49">
        <f t="shared" si="0"/>
        <v>16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16</v>
      </c>
      <c r="O14" s="10"/>
    </row>
    <row r="15" spans="2:15" ht="39.950000000000003" customHeight="1">
      <c r="B15" s="5"/>
      <c r="C15" s="45">
        <v>4</v>
      </c>
      <c r="D15" s="50">
        <f t="shared" si="3"/>
        <v>16</v>
      </c>
      <c r="E15" s="51"/>
      <c r="F15" s="51"/>
      <c r="G15" s="51"/>
      <c r="H15" s="49">
        <f t="shared" si="0"/>
        <v>16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16</v>
      </c>
      <c r="O15" s="10"/>
    </row>
    <row r="16" spans="2:15" ht="39.950000000000003" customHeight="1">
      <c r="B16" s="5"/>
      <c r="C16" s="45">
        <v>5</v>
      </c>
      <c r="D16" s="50">
        <f t="shared" si="3"/>
        <v>16</v>
      </c>
      <c r="E16" s="51"/>
      <c r="F16" s="51"/>
      <c r="G16" s="51"/>
      <c r="H16" s="49">
        <f t="shared" si="0"/>
        <v>16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16</v>
      </c>
      <c r="O16" s="10"/>
    </row>
    <row r="17" spans="2:15" ht="39.950000000000003" customHeight="1">
      <c r="B17" s="5"/>
      <c r="C17" s="45">
        <v>6</v>
      </c>
      <c r="D17" s="50">
        <f t="shared" si="3"/>
        <v>16</v>
      </c>
      <c r="E17" s="51"/>
      <c r="F17" s="51"/>
      <c r="G17" s="51">
        <v>5</v>
      </c>
      <c r="H17" s="49">
        <f t="shared" si="0"/>
        <v>11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11</v>
      </c>
      <c r="O17" s="10"/>
    </row>
    <row r="18" spans="2:15" ht="39.950000000000003" customHeight="1">
      <c r="B18" s="5"/>
      <c r="C18" s="45">
        <v>7</v>
      </c>
      <c r="D18" s="50">
        <f t="shared" si="3"/>
        <v>11</v>
      </c>
      <c r="E18" s="51"/>
      <c r="F18" s="51"/>
      <c r="G18" s="51"/>
      <c r="H18" s="49">
        <f t="shared" si="0"/>
        <v>11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11</v>
      </c>
      <c r="O18" s="10"/>
    </row>
    <row r="19" spans="2:15" ht="39.950000000000003" customHeight="1">
      <c r="B19" s="5"/>
      <c r="C19" s="45">
        <v>8</v>
      </c>
      <c r="D19" s="50">
        <f t="shared" si="3"/>
        <v>11</v>
      </c>
      <c r="E19" s="51"/>
      <c r="F19" s="51"/>
      <c r="G19" s="51"/>
      <c r="H19" s="49">
        <f t="shared" si="0"/>
        <v>11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11</v>
      </c>
      <c r="O19" s="10"/>
    </row>
    <row r="20" spans="2:15" ht="39.950000000000003" customHeight="1">
      <c r="B20" s="5"/>
      <c r="C20" s="45">
        <v>9</v>
      </c>
      <c r="D20" s="50">
        <f t="shared" si="3"/>
        <v>11</v>
      </c>
      <c r="E20" s="51"/>
      <c r="F20" s="51"/>
      <c r="G20" s="51"/>
      <c r="H20" s="49">
        <f t="shared" si="0"/>
        <v>11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11</v>
      </c>
      <c r="O20" s="10"/>
    </row>
    <row r="21" spans="2:15" ht="39.950000000000003" customHeight="1">
      <c r="B21" s="5"/>
      <c r="C21" s="45">
        <v>10</v>
      </c>
      <c r="D21" s="50">
        <f t="shared" si="3"/>
        <v>11</v>
      </c>
      <c r="E21" s="51"/>
      <c r="F21" s="51"/>
      <c r="G21" s="51"/>
      <c r="H21" s="49">
        <f t="shared" si="0"/>
        <v>11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11</v>
      </c>
      <c r="O21" s="10"/>
    </row>
    <row r="22" spans="2:15" ht="39.950000000000003" customHeight="1">
      <c r="B22" s="5"/>
      <c r="C22" s="45">
        <v>11</v>
      </c>
      <c r="D22" s="50">
        <f t="shared" si="3"/>
        <v>11</v>
      </c>
      <c r="E22" s="51"/>
      <c r="F22" s="51"/>
      <c r="G22" s="51"/>
      <c r="H22" s="49">
        <f t="shared" si="0"/>
        <v>11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11</v>
      </c>
      <c r="O22" s="10"/>
    </row>
    <row r="23" spans="2:15" ht="39.950000000000003" customHeight="1">
      <c r="B23" s="5"/>
      <c r="C23" s="45">
        <v>12</v>
      </c>
      <c r="D23" s="50">
        <f t="shared" si="3"/>
        <v>11</v>
      </c>
      <c r="E23" s="51"/>
      <c r="F23" s="51"/>
      <c r="G23" s="51"/>
      <c r="H23" s="49">
        <f t="shared" si="0"/>
        <v>11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11</v>
      </c>
      <c r="O23" s="10"/>
    </row>
    <row r="24" spans="2:15" ht="39.950000000000003" customHeight="1">
      <c r="B24" s="5"/>
      <c r="C24" s="45">
        <v>13</v>
      </c>
      <c r="D24" s="50">
        <f t="shared" si="3"/>
        <v>11</v>
      </c>
      <c r="E24" s="51"/>
      <c r="F24" s="51"/>
      <c r="G24" s="51"/>
      <c r="H24" s="49">
        <f t="shared" si="0"/>
        <v>11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11</v>
      </c>
      <c r="O24" s="10"/>
    </row>
    <row r="25" spans="2:15" ht="39.950000000000003" customHeight="1">
      <c r="B25" s="5"/>
      <c r="C25" s="45">
        <v>14</v>
      </c>
      <c r="D25" s="50">
        <f t="shared" si="3"/>
        <v>11</v>
      </c>
      <c r="E25" s="51"/>
      <c r="F25" s="51"/>
      <c r="G25" s="51">
        <v>1</v>
      </c>
      <c r="H25" s="49">
        <f t="shared" si="0"/>
        <v>10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10</v>
      </c>
      <c r="O25" s="10"/>
    </row>
    <row r="26" spans="2:15" ht="39.950000000000003" customHeight="1">
      <c r="B26" s="5"/>
      <c r="C26" s="45">
        <v>15</v>
      </c>
      <c r="D26" s="50">
        <f t="shared" si="3"/>
        <v>10</v>
      </c>
      <c r="E26" s="51"/>
      <c r="F26" s="51"/>
      <c r="G26" s="51"/>
      <c r="H26" s="49">
        <f t="shared" si="0"/>
        <v>10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10</v>
      </c>
      <c r="O26" s="10"/>
    </row>
    <row r="27" spans="2:15" ht="39.950000000000003" customHeight="1">
      <c r="B27" s="5"/>
      <c r="C27" s="45">
        <v>16</v>
      </c>
      <c r="D27" s="50">
        <f t="shared" si="3"/>
        <v>10</v>
      </c>
      <c r="E27" s="51"/>
      <c r="F27" s="51"/>
      <c r="G27" s="51">
        <v>3</v>
      </c>
      <c r="H27" s="49">
        <f t="shared" si="0"/>
        <v>7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7</v>
      </c>
      <c r="O27" s="10"/>
    </row>
    <row r="28" spans="2:15" ht="39.950000000000003" customHeight="1">
      <c r="B28" s="5"/>
      <c r="C28" s="45">
        <v>17</v>
      </c>
      <c r="D28" s="50">
        <f t="shared" si="3"/>
        <v>7</v>
      </c>
      <c r="E28" s="51"/>
      <c r="F28" s="51"/>
      <c r="G28" s="51"/>
      <c r="H28" s="49">
        <f t="shared" si="0"/>
        <v>7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7</v>
      </c>
      <c r="O28" s="10"/>
    </row>
    <row r="29" spans="2:15" ht="39.950000000000003" customHeight="1">
      <c r="B29" s="5"/>
      <c r="C29" s="45">
        <v>18</v>
      </c>
      <c r="D29" s="50">
        <f t="shared" si="3"/>
        <v>7</v>
      </c>
      <c r="E29" s="51"/>
      <c r="F29" s="51"/>
      <c r="G29" s="51"/>
      <c r="H29" s="49">
        <f t="shared" si="0"/>
        <v>7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7</v>
      </c>
      <c r="O29" s="10"/>
    </row>
    <row r="30" spans="2:15" ht="39.950000000000003" customHeight="1">
      <c r="B30" s="5"/>
      <c r="C30" s="45">
        <v>19</v>
      </c>
      <c r="D30" s="50">
        <f t="shared" si="3"/>
        <v>7</v>
      </c>
      <c r="E30" s="51"/>
      <c r="F30" s="51"/>
      <c r="G30" s="51"/>
      <c r="H30" s="49">
        <f t="shared" si="0"/>
        <v>7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7</v>
      </c>
      <c r="O30" s="10"/>
    </row>
    <row r="31" spans="2:15" ht="39.950000000000003" customHeight="1">
      <c r="B31" s="5"/>
      <c r="C31" s="45">
        <v>20</v>
      </c>
      <c r="D31" s="50">
        <f t="shared" si="3"/>
        <v>7</v>
      </c>
      <c r="E31" s="51"/>
      <c r="F31" s="51"/>
      <c r="G31" s="51">
        <v>2</v>
      </c>
      <c r="H31" s="49">
        <f t="shared" si="0"/>
        <v>5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5</v>
      </c>
      <c r="O31" s="10"/>
    </row>
    <row r="32" spans="2:15" ht="39.950000000000003" customHeight="1">
      <c r="B32" s="5"/>
      <c r="C32" s="45">
        <v>21</v>
      </c>
      <c r="D32" s="50">
        <f t="shared" si="3"/>
        <v>5</v>
      </c>
      <c r="E32" s="51"/>
      <c r="F32" s="51"/>
      <c r="G32" s="51">
        <v>1</v>
      </c>
      <c r="H32" s="49">
        <f t="shared" si="0"/>
        <v>4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4</v>
      </c>
      <c r="O32" s="10"/>
    </row>
    <row r="33" spans="2:15" ht="39.950000000000003" customHeight="1">
      <c r="B33" s="5"/>
      <c r="C33" s="45">
        <v>22</v>
      </c>
      <c r="D33" s="50">
        <f t="shared" si="3"/>
        <v>4</v>
      </c>
      <c r="E33" s="51"/>
      <c r="F33" s="51"/>
      <c r="G33" s="51"/>
      <c r="H33" s="49">
        <f t="shared" si="0"/>
        <v>4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4</v>
      </c>
      <c r="O33" s="10"/>
    </row>
    <row r="34" spans="2:15" ht="39.950000000000003" customHeight="1">
      <c r="B34" s="5"/>
      <c r="C34" s="45">
        <v>23</v>
      </c>
      <c r="D34" s="50">
        <f t="shared" si="3"/>
        <v>4</v>
      </c>
      <c r="E34" s="51"/>
      <c r="F34" s="51"/>
      <c r="G34" s="51"/>
      <c r="H34" s="49">
        <f t="shared" si="0"/>
        <v>4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4</v>
      </c>
      <c r="O34" s="10"/>
    </row>
    <row r="35" spans="2:15" ht="39.950000000000003" customHeight="1">
      <c r="B35" s="5"/>
      <c r="C35" s="45">
        <v>24</v>
      </c>
      <c r="D35" s="50">
        <f t="shared" si="3"/>
        <v>4</v>
      </c>
      <c r="E35" s="51"/>
      <c r="F35" s="51"/>
      <c r="G35" s="51"/>
      <c r="H35" s="49">
        <f t="shared" si="0"/>
        <v>4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4</v>
      </c>
      <c r="O35" s="10"/>
    </row>
    <row r="36" spans="2:15" ht="39.950000000000003" customHeight="1">
      <c r="B36" s="5"/>
      <c r="C36" s="45">
        <v>25</v>
      </c>
      <c r="D36" s="50">
        <f t="shared" si="3"/>
        <v>4</v>
      </c>
      <c r="E36" s="51"/>
      <c r="F36" s="51"/>
      <c r="G36" s="51"/>
      <c r="H36" s="49">
        <f t="shared" si="0"/>
        <v>4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4</v>
      </c>
      <c r="O36" s="10"/>
    </row>
    <row r="37" spans="2:15" ht="39.950000000000003" customHeight="1">
      <c r="B37" s="5"/>
      <c r="C37" s="45">
        <v>26</v>
      </c>
      <c r="D37" s="50">
        <f t="shared" si="3"/>
        <v>4</v>
      </c>
      <c r="E37" s="51"/>
      <c r="F37" s="51"/>
      <c r="G37" s="51"/>
      <c r="H37" s="49">
        <f t="shared" si="0"/>
        <v>4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4</v>
      </c>
      <c r="O37" s="10"/>
    </row>
    <row r="38" spans="2:15" ht="39.950000000000003" customHeight="1">
      <c r="B38" s="5"/>
      <c r="C38" s="45">
        <v>27</v>
      </c>
      <c r="D38" s="50">
        <f t="shared" si="3"/>
        <v>4</v>
      </c>
      <c r="E38" s="51"/>
      <c r="F38" s="51"/>
      <c r="G38" s="51"/>
      <c r="H38" s="49">
        <f t="shared" si="0"/>
        <v>4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4</v>
      </c>
      <c r="O38" s="10"/>
    </row>
    <row r="39" spans="2:15" ht="39.950000000000003" customHeight="1">
      <c r="B39" s="5"/>
      <c r="C39" s="45">
        <v>28</v>
      </c>
      <c r="D39" s="50">
        <f t="shared" si="3"/>
        <v>4</v>
      </c>
      <c r="E39" s="51"/>
      <c r="F39" s="51"/>
      <c r="G39" s="51"/>
      <c r="H39" s="49">
        <f t="shared" si="0"/>
        <v>4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4</v>
      </c>
      <c r="O39" s="10"/>
    </row>
    <row r="40" spans="2:15" ht="39.950000000000003" customHeight="1">
      <c r="B40" s="5"/>
      <c r="C40" s="45">
        <v>29</v>
      </c>
      <c r="D40" s="50">
        <f t="shared" si="3"/>
        <v>4</v>
      </c>
      <c r="E40" s="51"/>
      <c r="F40" s="51"/>
      <c r="G40" s="51"/>
      <c r="H40" s="49">
        <f t="shared" si="0"/>
        <v>4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4</v>
      </c>
      <c r="O40" s="10"/>
    </row>
    <row r="41" spans="2:15" ht="39.950000000000003" customHeight="1">
      <c r="B41" s="5"/>
      <c r="C41" s="45">
        <v>30</v>
      </c>
      <c r="D41" s="50">
        <f t="shared" si="3"/>
        <v>4</v>
      </c>
      <c r="E41" s="51"/>
      <c r="F41" s="51"/>
      <c r="G41" s="51"/>
      <c r="H41" s="49">
        <f t="shared" si="0"/>
        <v>4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4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</v>
      </c>
      <c r="E42" s="52"/>
      <c r="F42" s="52"/>
      <c r="G42" s="52"/>
      <c r="H42" s="49">
        <f t="shared" si="0"/>
        <v>4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4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12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HEINEKEN</vt:lpstr>
      <vt:lpstr>TIGER</vt:lpstr>
      <vt:lpstr>GUINNESS</vt:lpstr>
      <vt:lpstr>APPLE CIDER</vt:lpstr>
      <vt:lpstr>STRONGBOW</vt:lpstr>
      <vt:lpstr>HOEGAARDEN</vt:lpstr>
      <vt:lpstr>PAULANAR</vt:lpstr>
      <vt:lpstr>CIGARETTES</vt:lpstr>
      <vt:lpstr>GAME TOKENS</vt:lpstr>
      <vt:lpstr>LIQUOR AND WINE</vt:lpstr>
      <vt:lpstr>'APPLE CIDER'!Print_Area</vt:lpstr>
      <vt:lpstr>HOEGAARDEN!Print_Area</vt:lpstr>
      <vt:lpstr>'LIQUOR AND WINE'!Print_Area</vt:lpstr>
      <vt:lpstr>PAULANAR!Print_Area</vt:lpstr>
      <vt:lpstr>STRONGBOW!Print_Area</vt:lpstr>
      <vt:lpstr>'LIQUOR AND WINE'!Print_Titles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Supervisor</cp:lastModifiedBy>
  <cp:lastPrinted>2013-05-23T03:28:55Z</cp:lastPrinted>
  <dcterms:created xsi:type="dcterms:W3CDTF">2011-06-21T05:37:30Z</dcterms:created>
  <dcterms:modified xsi:type="dcterms:W3CDTF">2013-09-30T19:43:18Z</dcterms:modified>
</cp:coreProperties>
</file>